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NG KHAI THU QUY\"/>
    </mc:Choice>
  </mc:AlternateContent>
  <bookViews>
    <workbookView xWindow="0" yWindow="0" windowWidth="3795" windowHeight="1800" activeTab="2"/>
  </bookViews>
  <sheets>
    <sheet name="TONG HOP" sheetId="1" r:id="rId1"/>
    <sheet name="DANH SACH THU CAC HUYEN" sheetId="2" r:id="rId2"/>
    <sheet name="DANH SACH THU CUA CƠ QUAN " sheetId="3" r:id="rId3"/>
    <sheet name="DANH SÁCH CAC TO CHUC KINH TE" sheetId="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4" l="1"/>
  <c r="C21" i="4"/>
  <c r="C20" i="4"/>
  <c r="C9" i="4"/>
  <c r="C124" i="3" l="1"/>
  <c r="C290" i="4" l="1"/>
  <c r="C11" i="1" s="1"/>
  <c r="C19" i="2" l="1"/>
  <c r="C11" i="2"/>
  <c r="C46" i="3" l="1"/>
  <c r="C37" i="3"/>
  <c r="C26" i="3"/>
  <c r="C18" i="3"/>
  <c r="C126" i="3" l="1"/>
  <c r="C10" i="1" s="1"/>
  <c r="A5" i="4"/>
  <c r="A5" i="3"/>
  <c r="A5" i="2"/>
  <c r="C22" i="2"/>
  <c r="C9" i="1" l="1"/>
  <c r="C8" i="1" l="1"/>
</calcChain>
</file>

<file path=xl/sharedStrings.xml><?xml version="1.0" encoding="utf-8"?>
<sst xmlns="http://schemas.openxmlformats.org/spreadsheetml/2006/main" count="878" uniqueCount="724">
  <si>
    <t>UBND TỈNH QUẢNG NAM</t>
  </si>
  <si>
    <t>QUỸ PHÒNG, CHỐNG THIÊN TAI</t>
  </si>
  <si>
    <t>TT</t>
  </si>
  <si>
    <t>Nội dung</t>
  </si>
  <si>
    <t>Số tiền</t>
  </si>
  <si>
    <t>01</t>
  </si>
  <si>
    <t>I</t>
  </si>
  <si>
    <t>Ghi chú</t>
  </si>
  <si>
    <t>Thu Quỹ của UBND các huyện, thành phố nộp về Quỹ</t>
  </si>
  <si>
    <t>02</t>
  </si>
  <si>
    <t>03</t>
  </si>
  <si>
    <t>Thu của các tổ chức kinh tế</t>
  </si>
  <si>
    <t>( Kèm theo Thông báo số:        /TB-QPCTT ngày   tháng   năm 2024 của Quỹ Phòng, chống thiên tai tỉnh Quảng Nam)</t>
  </si>
  <si>
    <t>Đại Lộc</t>
  </si>
  <si>
    <t>Duy Xuyên</t>
  </si>
  <si>
    <t>Điện Bàn</t>
  </si>
  <si>
    <t>Hội An</t>
  </si>
  <si>
    <t>Quế Sơn</t>
  </si>
  <si>
    <t>Nông Sơn</t>
  </si>
  <si>
    <t>Tây Giang</t>
  </si>
  <si>
    <t>Phước Sơn</t>
  </si>
  <si>
    <t>Thăng Bình</t>
  </si>
  <si>
    <t>Tam Kỳ</t>
  </si>
  <si>
    <t>Núi Thành</t>
  </si>
  <si>
    <t>Nam Trà My</t>
  </si>
  <si>
    <t>Bắc Trà My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</si>
  <si>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</si>
  <si>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</si>
  <si>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</si>
  <si>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</si>
  <si>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</si>
  <si>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</si>
  <si>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</si>
  <si>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</si>
  <si>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</si>
  <si>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</si>
  <si>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</si>
  <si>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Tổng cộng</t>
  </si>
  <si>
    <t>Cơ quan/ đơn vị</t>
  </si>
  <si>
    <t>15</t>
  </si>
  <si>
    <t>16</t>
  </si>
  <si>
    <t>17</t>
  </si>
  <si>
    <t>18</t>
  </si>
  <si>
    <t>19</t>
  </si>
  <si>
    <t>20</t>
  </si>
  <si>
    <t>21</t>
  </si>
  <si>
    <t>22</t>
  </si>
  <si>
    <t>Công đoàn CS NH nhà nước CN Quảng Nam nộp tiền Qũy PCTT năm 2023</t>
  </si>
  <si>
    <t xml:space="preserve">Cục thi hành án dân sự tỉnh Quảng Nam Nộp Qũy PCTT </t>
  </si>
  <si>
    <t>Qũy bảo vệ và phát triển rừng tỉnh Quảng Nam nộp Qũy PCTT năm 2022,2023</t>
  </si>
  <si>
    <t>Chi cục An toàn vệ sinh thực phẩm Quảng Nam Trích lương nộp Quỹ Phòng, chống thiên tai năm 2022, 2023 (theo TB số 07/TB-QPCTT ngày 11.10.2023 (Năm 2022: 822.645đ; ; Năm 2023: 224.355đ)</t>
  </si>
  <si>
    <t>Ban An toàn giao thông tỉnh Quảng Nam nộp Qũy PCTT năm 2023 ( Theo CV số 07/TB-QPCTT ngày 11/10/2023)</t>
  </si>
  <si>
    <t xml:space="preserve">Trung tâm kiểm định chất lượng xây dụng Quảng Nam nộp tiền QPCTT </t>
  </si>
  <si>
    <t>Trung tâm phát triển Quỹ đất Quảng Nam nộp tiền Quỹ Phòng, chống thiên tai năm 2022 và năm 2023</t>
  </si>
  <si>
    <t>Bệnh viện Tâm Thần Quảng Nam Trích lương nộp Quỹ Phòng, chống thiên tai năm 2022, 2023 (theo TB số 07/TB-QPCTT ngày 11.10.2023 DS nộp ngày 16.10.2023)</t>
  </si>
  <si>
    <t>Bệnh viện Tâm Thần Quảng Nam Trích lương nộp Quỹ Phòng, chống thiên tai năm 2022, 2023 (theo CV số: 07/TB-QPCTT ngày 11.10.2023 DS nộp ngày 12.10.2023)</t>
  </si>
  <si>
    <t>Trung tâm Bảo trợ xã hội Quảng Nam nộp Quỹ Phòng chống thiên tai Quảng Nam năm 2022 và 2023</t>
  </si>
  <si>
    <t>Trung tâm dịch vụ việc làm Quảng Nam nộp Quỹ phòng chống thiên tai</t>
  </si>
  <si>
    <t>Văn phòng cục thuế tỉnh Quảng Nam-Cục thuế tỉnh Quảng Nam nộp Quỹ phòng, chống thiên tai năm 2022, 2023 ( Năm 2022: 11.141.177đ; Năm 2023: 672.957đ)</t>
  </si>
  <si>
    <t>Ban quản lý dự án đầu tư xây dựng các công trình nông nghiệp và Phát triển nông thôn tỉnh Quảng Nam Nộp QPCTT 2022, 2023</t>
  </si>
  <si>
    <t>Kho bạc nhà nước Quảng Nam nộp Quỹ Phòng, chống thiên tai tỉnh Quảng Nam năm 2023</t>
  </si>
  <si>
    <t>Trung tâm Pháp y tỉnh Quảng Nam nộp Quỹ Phòng, chống thiên tai năm 2022,2023</t>
  </si>
  <si>
    <t xml:space="preserve">Đoàn ca kịch Quảng Nam nộp Quỹ Phòng, chống thiên tai tỉnh Quảng Nam </t>
  </si>
  <si>
    <t>Trường PTDTNT THPT Tỉnh Quảng Nam nộp Quỹ Phòng, chống thiên tai năm 2022, 2023</t>
  </si>
  <si>
    <t>Liên hiệp các tổ chức hữu nghị tỉnh Quảng Nam nộp Quỹ Phòng, chống thiên tai năm 2022, 2023</t>
  </si>
  <si>
    <t>Chi cục Thủy Lợi Quảng Nam nộp Quỹ Phòng, chống thiên tai năm 2023</t>
  </si>
  <si>
    <t>Ủy ban kiểm tra tỉnh ủy Quảng Nam chuyển tiền nộp Quỹ Phòng, chống thiên tai năm 2022 và 2023</t>
  </si>
  <si>
    <t xml:space="preserve">Kho bạc nhà nước Đông Giang nộp QPCTT </t>
  </si>
  <si>
    <t>Bảo hiểm xã hội tỉnh Quảng Nam nộp Quỹ Phòng, chống thiên tai năm 2022, 2023</t>
  </si>
  <si>
    <t>Trường THPT Lê Hồng Phong Duy Hòa Duy Xuyên nộp Quỹ Phòng, chống thiên tai năm 2023</t>
  </si>
  <si>
    <t>Trường THPT Trần Đại Nghĩa nộp Quỹ Phòng, chống thiên tai năm 2023</t>
  </si>
  <si>
    <t>BQL các KKT và KCN tỉnh Quảng Nam nộp Quỹ Phòng, chống thiên tai năm 2022, 2023</t>
  </si>
  <si>
    <t>NLĐ Cơ quan Quỹ Phòng chống thiên tai tỉnh Quảng Nam nộp QPCTT năm 2023 theo Nghị định số 78/2021/NĐ-CP ngày 01/8/2021</t>
  </si>
  <si>
    <t>Chi cục Dân số- KHHGĐ tỉnh Quảng Nam</t>
  </si>
  <si>
    <t>Sở giao thông vận tải Quảng Nam nộp Quỹ Phòng, chống thiên tai năm 2022, 2023</t>
  </si>
  <si>
    <t xml:space="preserve">Trung tâm xúc tiến đầu tư và hỗ trợ khởi nghiệp nộp Quỹ Phòng, chống thiên tai năm 2022, 2023 </t>
  </si>
  <si>
    <t xml:space="preserve">Ban quản lý Di tích và Danh thắng Quảng Nam nộp Quỹ Phòng, chống thiên tai </t>
  </si>
  <si>
    <t xml:space="preserve">Bệnh viện mắt Quảng Nam nộp Quỹ Phòng, chống thiên tai </t>
  </si>
  <si>
    <t>Trung tâm cấp cứu 115 nộp Quỹ Phòng, chống thiên tai năm 2023</t>
  </si>
  <si>
    <t>Đoàn QLDTND Quảng Nam nộp Quỹ Phòng, chống thiên tai</t>
  </si>
  <si>
    <t xml:space="preserve">Trường TH-THCS Lý Thường Kiệt TP Hội An nộp Quỹ Phòng, chống thiên tai </t>
  </si>
  <si>
    <t>Trường Mẫu giáo Cẩm Nam thành phố Hội An  nộp Quỹ Phòng, chống thiên tai năm 2023</t>
  </si>
  <si>
    <t>Hội CCB Nam Trà My nôp Quỹ Phòng, chống thiên tai năm 2023</t>
  </si>
  <si>
    <t xml:space="preserve">Trường cao đẳng điện lực Miền Trung nộp Quỹ PCTT năm 2022 và 2023 cho tổ chức, cá nhân </t>
  </si>
  <si>
    <t>Trường Mẫu giáo Thanh Hà ( Hội An) nộp Quỹ Phòng, chống thiên tai năm 2023</t>
  </si>
  <si>
    <t>Trung tâm quản lý hạ tầng giao thông Quảng Nam nộp Quỹ Phòng, chống thiên tai năm 2023</t>
  </si>
  <si>
    <t>Văn phòng sở Tài chính Quảng Nam nộp QPCTT năm 2023</t>
  </si>
  <si>
    <t>Thanh tra tỉnh Quảng Nam nộp QPCTT năm 2023</t>
  </si>
  <si>
    <t>Ban tiếp công dân tỉnh Quảng Nam nộp QPCTT năm 2023</t>
  </si>
  <si>
    <t>Văn phòng UBND tỉnh Quảng Nam (cấp 4) nộp QPCTT năm 2023</t>
  </si>
  <si>
    <t>Văn phòng sở tư pháp tỉnh Quảng Nam nộp QPCTT</t>
  </si>
  <si>
    <t xml:space="preserve">Ủy ban mặt trận tổ quốc Việt Nam tỉnh Quảng Nam Nộp QPCTT </t>
  </si>
  <si>
    <t>Trung tâm quan trắc và PT MT Quảng Nam  Nộp QPCTT 2023</t>
  </si>
  <si>
    <t>Hội liên Hiệp phụ nữ huyện Nam Trà My Nộp QPCTT 2023</t>
  </si>
  <si>
    <t>Ban tôn giáo tỉnh Quảng Nam nộp QPCTT năm 2023</t>
  </si>
  <si>
    <t>Văn phòng Điều phối Chương trình mục tiêu quốc gia xây dựng nông thôn mới tỉnh Quảng Nam nộp QPCTT</t>
  </si>
  <si>
    <t>Công đoàn viên chức tỉnh Quảng Nam nộp QPCTT năm 2022-2023</t>
  </si>
  <si>
    <t>Văn phòng Sở LĐTB&amp;XH tỉnh Quảng Nam nộp QPCTT năm 2023</t>
  </si>
  <si>
    <t>Ban Nội chính tỉnh ủy Quảng Nam nộp QPCTT năm 2022-2023</t>
  </si>
  <si>
    <t>Văn phòng sở KHCN tỉnh Quảng Nam Nộp QPCTT</t>
  </si>
  <si>
    <t>Công đoàn bộ phận Hội sở NHCSXH Quảng Nam Nộp QPCTT 2022,2023</t>
  </si>
  <si>
    <t>Chi cục Bảo vệ Môi trường Quảng Nam Nộp QPCTT năm 2022 và 2023</t>
  </si>
  <si>
    <t>Ban Tuyên Giáo tỉnh ủy nộp QPCTT năm 2023</t>
  </si>
  <si>
    <t xml:space="preserve">Sở VHTT &amp; DL Quảng Nam Nộp QPCTT </t>
  </si>
  <si>
    <t>Trường Cao đẳng Quảng Nam Nộp QPCTT năm 2022, 2023</t>
  </si>
  <si>
    <t xml:space="preserve">Liên đoàn Lao động Tỉnh Quảng Nam Nộp QPCTT năm 2022, 2023 </t>
  </si>
  <si>
    <t>CD các KKT và KCN tỉnh Quảng Nam Nộp QPCTT</t>
  </si>
  <si>
    <t>Trường THPT Quang Trung Thị trấn Prao Đông Giang Nộp QPCTT</t>
  </si>
  <si>
    <t xml:space="preserve">Đài Phát thanh truyền hình Quảng Nam Nộp QPCTT năm 2023 </t>
  </si>
  <si>
    <t>Trường THPT Tiểu La huyện Thăng Bình Nộp QPCTT 2023</t>
  </si>
  <si>
    <t>Thanh tra Sở Xây dựng Quảng Nam Nộp QPCTT</t>
  </si>
  <si>
    <t>Văn Phòng Sở giáo dục- Đào tạo tỉnh Quảng Nam Nộp QPCTT năm 2023</t>
  </si>
  <si>
    <t xml:space="preserve">Báo Quảng Nam Nộp QPCTT </t>
  </si>
  <si>
    <t>Trung tâm Điều dưỡng người tâm thần Quảng Nam Nộp QPCTT</t>
  </si>
  <si>
    <t>Văn Phòng Sở Tài nguyên môi trường Nộp QPCTT năm 2022, 2023</t>
  </si>
  <si>
    <t>ĐÀI PHÁT THANH TRUYỀN HÌNH QUẢNG NAM (4000101679)</t>
  </si>
  <si>
    <t>Sở Nội Vụ Quảng Nam (4000392474) Nộp QPCTT năm 2022 và 2023</t>
  </si>
  <si>
    <t>Quỹ Hỗ Trợ Phát Triển Hợp Tác Xã Tỉnh Quảng Nam Nộp QPCTT</t>
  </si>
  <si>
    <t>TRƯỜNG THPT NÚI THÀNH Nộp QPCTT năm 2022</t>
  </si>
  <si>
    <t>TRƯỜNG THPT NÚI THÀNH Nộp QPCTT năm 2023</t>
  </si>
  <si>
    <t>Hội cựu chiến binh Quảng Nam Nộp QPCTT năm 2022 và 2023</t>
  </si>
  <si>
    <t xml:space="preserve">Sư đoàn 315 Nộp QPCTT </t>
  </si>
  <si>
    <t>Trường THPT Quế Sơn Nộp QPCTT năm 2022 và 2023</t>
  </si>
  <si>
    <t>Bệnh viện Phụ sản Nhi Quảng Nam Nộp QPCTT 2023</t>
  </si>
  <si>
    <t xml:space="preserve">CD TRUONG THPT CHU VAN AN Nộp QPCTT </t>
  </si>
  <si>
    <t>Chi cục PTNT Quảng Nam ( 76 Hùng Vương; Nộp QPCTT năm 2023</t>
  </si>
  <si>
    <t>Ban dân tộc tỉnh Quảng Nam nộp QPCTT năm 2023</t>
  </si>
  <si>
    <t>Trường Chính trị Quảng Nam Nộp QPCTT 2023</t>
  </si>
  <si>
    <t xml:space="preserve">Đảng ủy khối các cơ quan tỉnh Quảng Nam Nộp QPCTT 2023 </t>
  </si>
  <si>
    <t>Thư viện tỉnh Quảng Nam Nộp QPCTT 2022-2023</t>
  </si>
  <si>
    <t>Trung tâm giám định Y khoa Quảng Nam Nộp QPCTT 2022-2023</t>
  </si>
  <si>
    <t>Cơ Sở Cai Nghiện Ma túy Quảng Nam Nộp QPCTT năm 2023</t>
  </si>
  <si>
    <t>Trung tâm Kiểm soát bệnh tật Quảng Nam Nộp QPCTT 2022-2023</t>
  </si>
  <si>
    <t>Công đoàn Trung tâm Y tế huyện Phú Ninh Nộp QPCTT 2023</t>
  </si>
  <si>
    <t>Bệnh viện Đa khoa khu vực miền núi phía Bắc Quảng Nam Nộp QPCTT 2023</t>
  </si>
  <si>
    <t>Sở Ngoại vụ Quảng Nam Nộp QPCTT</t>
  </si>
  <si>
    <t>Trung Tâm Thông Tin Xúc Tiến Du Lịch Quảng Nam</t>
  </si>
  <si>
    <t>TRUNG TÂM ĐÀO TẠO VÀ THI ĐẤU THỂ DỤC THỂ THAO QUẢNG NAM</t>
  </si>
  <si>
    <t>Sở Y tế Quảng Nam</t>
  </si>
  <si>
    <t>Bệnh viện Đa khoa khu vực miền núi phía Bắc Quảng Nam Nộp QPCTT 2023 (lần 2)</t>
  </si>
  <si>
    <t>Chi cục trồng trọt và bảo vệ thực vật Q.Nam nộp Quỹ PTT năm 2023</t>
  </si>
  <si>
    <t>Trường TH Đỗ Trọng Hường nộp quỹ PCTT năm 2023</t>
  </si>
  <si>
    <t>Trường TH Đỗ Trọng Hường nộp quỹ PCTT năm 2022</t>
  </si>
  <si>
    <t>Bệnh viện da liễu Quảng Nam nộp quỹ PCTT năm 2022,2023</t>
  </si>
  <si>
    <t>Trung Tâm khoa học, Công nghệ Đổi mới sáng tạo Q.Nam nộp Quỹ PCTT năm 2023</t>
  </si>
  <si>
    <t>Sở Kế hoạch đầu tư tỉnh Q.Nam nộp Quỹ PCTT năm 2023</t>
  </si>
  <si>
    <t>Chi cục Chăn nuôi Thú Y Quảng Nam nộp Quỹ PCTT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</si>
  <si>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</si>
  <si>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</si>
  <si>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</si>
  <si>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</si>
  <si>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</si>
  <si>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</si>
  <si>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</si>
  <si>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</si>
  <si>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</si>
  <si>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</si>
  <si>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</si>
  <si>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</si>
  <si>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</si>
  <si>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</si>
  <si>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</si>
  <si>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</si>
  <si>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</si>
  <si>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</si>
  <si>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</si>
  <si>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</si>
  <si>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</si>
  <si>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</si>
  <si>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</si>
  <si>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</si>
  <si>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</si>
  <si>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</si>
  <si>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</si>
  <si>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</si>
  <si>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</si>
  <si>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</si>
  <si>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</si>
  <si>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</si>
  <si>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</si>
  <si>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</si>
  <si>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</si>
  <si>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</si>
  <si>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</si>
  <si>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</si>
  <si>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</si>
  <si>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</si>
  <si>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</si>
  <si>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</si>
  <si>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</si>
  <si>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</si>
  <si>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</si>
  <si>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</si>
  <si>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</si>
  <si>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</si>
  <si>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</si>
  <si>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</si>
  <si>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</si>
  <si>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</si>
  <si>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</si>
  <si>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</si>
  <si>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</si>
  <si>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</si>
  <si>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</si>
  <si>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</si>
  <si>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</si>
  <si>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</si>
  <si>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</si>
  <si>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</si>
  <si>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</si>
  <si>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</si>
  <si>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</si>
  <si>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</si>
  <si>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</si>
  <si>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</si>
  <si>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</si>
  <si>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</si>
  <si>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</si>
  <si>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</si>
  <si>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</si>
  <si>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</si>
  <si>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</si>
  <si>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</si>
  <si>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</si>
  <si>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</si>
  <si>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</si>
  <si>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</si>
  <si>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</si>
  <si>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</si>
  <si>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</si>
  <si>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</si>
  <si>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</si>
  <si>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</si>
  <si>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</si>
  <si>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</si>
  <si>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</si>
  <si>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</si>
  <si>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</si>
  <si>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</si>
  <si>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</si>
  <si>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</si>
  <si>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Hội Liên Hiệp Phụ Nữ Tỉnh Quảng Nam nộp QPCTT năm 2023</t>
  </si>
  <si>
    <t>Trung tâm NC, Điều dưỡng ct nộp Quỹ Phòng, chống thiên tai năm 2022 ( 1.292.000đ) năm 2023 (1.640.000đ)</t>
  </si>
  <si>
    <t>Thu của các cơ quan, tổ chức, đơn vị Đảng, Nhà nước, Hội Đoàn thể</t>
  </si>
  <si>
    <t>Hiệp Đức</t>
  </si>
  <si>
    <t>Công ty CP In phát hành sách  và TBTH Quảng Nam nộp Quỹ  PCTT năm 2023</t>
  </si>
  <si>
    <t>Tên tổ chức kinh tế</t>
  </si>
  <si>
    <t>Tên của các địa phương nộp Quỹ</t>
  </si>
  <si>
    <t>Công ty Cổ phần Bê tông Hòa Cầm Intimex nộp Quỹ Phòng, chống thiên tai Quảng Nam năm 2022</t>
  </si>
  <si>
    <t>Bệnh viện đa khoa Phước Hạnh nộp Quỹ phòng, chống thiên tai năm 2022</t>
  </si>
  <si>
    <t>Công ty CP DL DV Hội An chuyển tiền bổ sung nộp Quỹ phòng, chống thiên tai của tổ chức năm 2023 tỉnh Quảng Nam- TCC 5.105</t>
  </si>
  <si>
    <t>Công ty TNHH SX TM và Dịch vụ Vimas nộp Quỹ phòng chống thiên tai năm 2023 ( MST 4001117858) và người lao động</t>
  </si>
  <si>
    <t xml:space="preserve">Công ty CP DL DV Hội An chuyển tiền nộp Quỹ phòng, chống thiên tai của tổ chức năm 2022 </t>
  </si>
  <si>
    <t>Công ty Hydra VietNam C0.,LTD nộp Quỹ phòng chống thiên tai năm 2022</t>
  </si>
  <si>
    <t>Công ty TNHH Bảo tòn PT Đô thị UCD Quảng Nam nộp Quỹ phòng, chống thiên tai năm 2022, 2023</t>
  </si>
  <si>
    <t>Công ty TNHH Một thành viên Bao Bì Thuận Yên nộp Quỹ Phòng, chống thiên tai NLĐ năm 2022: 2.160.000đ, 2023: 2160000đ</t>
  </si>
  <si>
    <t>Công ty TNHH Dai Hoa nộp Quỹ Phòng, chống thiên tai của cty và NLĐ năm 2022 (Cty: 7.984.000đ; NLĐ: 6.230.000đ)</t>
  </si>
  <si>
    <t>Công ty TNHH MTV Xăng dầu Quảng Nam nộp Quỹ Phòng, chống thiên tai của cty và NLĐ năm 2023.</t>
  </si>
  <si>
    <t>Công ty TNHH MTV FT Năng lượng Xanh nộp QPCTT</t>
  </si>
  <si>
    <t>Công ty TNHH YS VINA nộp Quỹ Phòng, chống thiên tai năm 2022</t>
  </si>
  <si>
    <t>Công ty TNHH MTV Khai thác Thủy lợi Quảng Nam nộp Quỹ Phòng, chống thiên tai năm 2023</t>
  </si>
  <si>
    <t>Công ty CP Công trình Công cộng Hội An nộp Quỹ Phòng, chống thiên tai năm của Tổ chức năm 2023</t>
  </si>
  <si>
    <t>Công ty CP Công trình Công cộng Hội An nộp Quỹ Phòng, chống thiên tai năm của Tổ chức năm 2022</t>
  </si>
  <si>
    <t>Công ty TNHH Bất động sản MAPLE LEAF HOI AN nộp Quỹ Phòng, chống thiên tai năm 2023</t>
  </si>
  <si>
    <t>CTY TNHH MTV Sữa chữa và XD đường bộ số 1 nộp tiền QPCTT năm 2022 của cty</t>
  </si>
  <si>
    <t>Cty CP Than- Điện Nông Sơn nộp Quỹ Phòng, chống thiên tai năm 2022</t>
  </si>
  <si>
    <t>Cty TNHH Thương mại May Kim Anh nộp Quỹ Phòng, chống thiên tai năm 2023</t>
  </si>
  <si>
    <t>Cty TNHH MTV Sedo Vinako nộp Quỹ Phòng, chống thiên tai năm 2022, 2023</t>
  </si>
  <si>
    <t xml:space="preserve">Cty Cổ phần Dịch vụ Công ích Đô thị Tam Kỳ nộp Quỹ Phòng, chống thiên tai năm 2022, 2023 </t>
  </si>
  <si>
    <t>Cty TNHH Peak Outdoor nộp Quỹ Phòng, chống thiên tai năm 2022</t>
  </si>
  <si>
    <t>Cty TNHH Mỹ Bình Tâm Hiệp nộp Quỹ Phòng, chống thiên tai năm 2023</t>
  </si>
  <si>
    <t xml:space="preserve">Cty TNHH Nguyễn Bảo Bối nộp Quỹ Phòng, chống thiên tai năm 2023 </t>
  </si>
  <si>
    <t>Công ty TNHH XD và TM SON CHAU nộp Quỹ Phòng, chống thiên tai năm 2022</t>
  </si>
  <si>
    <t>Công ty TNHH DLST CON BAP nộp Quỹ Phòng, chống thiên tai (50% năm 2022 và 50% năm 2023 và người lao động</t>
  </si>
  <si>
    <t>Công ty CP ĐT VCG Việt Nam nộp Quỹ Phòng, chống thiên tai năm 2022, 2023 (DN+NLĐ)</t>
  </si>
  <si>
    <t xml:space="preserve"> Công ty TNHH C VA N VINA TAM ANH HAN QUOC nộp Quỹ Phòng, chống thiên tai năm 2022</t>
  </si>
  <si>
    <t>Cty Cổ phần Bê tông Hòa cầm Intimex nộp Quỹ Phòng, chống thiên tai năm 2023</t>
  </si>
  <si>
    <t>CTY CP May Trường Giang nộp Quỹ Phòng, chống thiên tai năm 2022, 2023</t>
  </si>
  <si>
    <t xml:space="preserve">Công ty CP DT và PT Dịch vụ Thăng Bình nộp Quỹ Phòng, chống thiên tai năm 2023 của NLĐ </t>
  </si>
  <si>
    <t>Công tyCP DT và PT Dịch vụ Thăng Bình nộp Quỹ Phòng, chống thiên tai năm 2023 của cty</t>
  </si>
  <si>
    <t xml:space="preserve"> CP DT và PT Golf  Bình Hải nộp Quỹ Phòng, chống thiên tai năm 2023 của NLĐ</t>
  </si>
  <si>
    <t>Công ty Cổ phần DAT PHUONG Hội An nộp Quỹ Phòng, chống thiên tai năm 2022 và 2023 của tổ chức</t>
  </si>
  <si>
    <t>Công ty Cổ phần DAT PHUONG Hội An nộp Quỹ Phòng, chống thiên tai năm 2022 và 2023 của NLĐ</t>
  </si>
  <si>
    <t>Công ty TNHH MTV TM DV DL HOA CO nộp Quỹ Phòng, chống thiên tai năm 2023</t>
  </si>
  <si>
    <t>Công ty TNHH MY BINH Tam Hiệp nộp Quỹ Phòng, chống thiên tai của tổ chức năm 2022 và NLĐ năm 2022 và 2023</t>
  </si>
  <si>
    <t>Công ty TNHH BINITIS chi nhánh Quảng Nam nộp Quỹ Phòng, chống thiên tai năm 2023</t>
  </si>
  <si>
    <t>Công ty TNHH LD May Nhu Thanh nộp Quỹ Phòng, chống thiên tai năm 2023</t>
  </si>
  <si>
    <t>Công ty TNHH VLXD Huy Phát nộp Quỹ Phòng, chống thiên tai năm 2023</t>
  </si>
  <si>
    <t>Công ty TNHH Tổng hợp QUAN PHAT nộp Quỹ Phòng, chống thiên tai năm 2023</t>
  </si>
  <si>
    <t>Công ty Cổ phần Thủy điện Nước Bươu nộp Quỹ Phòng, chống thiên tai năm 2023</t>
  </si>
  <si>
    <t>Công ty TNHH MTV Xi Măng Xuân Thành Quảng Nam nộp Quỹ Phòng, chống thiên tai năm 2023</t>
  </si>
  <si>
    <t xml:space="preserve">Công ty Cổ phần Thủy điện Geruco Sông Con nộp đợt 1 của tổ chức, NLĐ năm 2022, 2023 </t>
  </si>
  <si>
    <t>Công ty Cổ phần Giống Thủy sản Quảng Nam nộp Quỹ Phòng, chống thiên tai năm 2022, 2023</t>
  </si>
  <si>
    <t>Công ty Điện lực Quảng Nam nộp Quỹ Phòng, chống thiên tai năm 2022 và 2023</t>
  </si>
  <si>
    <t>Công ty Bê tông Hiệp Hưng nộp Quỹ Phòng, chống thiên tai năm 2022 và 2023</t>
  </si>
  <si>
    <t>Công ty Cổ phần Đầu tư giáo dục TRI NGOC nộp Quỹ Phòng, chống thiên tai năm 2022 của NLĐ</t>
  </si>
  <si>
    <t>Công ty Cổ phần Đầu tư giáo dục TRI NGOC nộp Quỹ Phòng, chống thiên tai năm 2023 của cty</t>
  </si>
  <si>
    <t>Công ty Cổ phần Đầu tư giáo dục TRI NGOC nộp Quỹ Phòng, chống thiên tai năm 2023 của NLĐ</t>
  </si>
  <si>
    <t>Công ty Cổ phần Đầu tư giáo dục TRI NGOC nộp Quỹ Phòng, chống thiên tai năm 2022 của cty</t>
  </si>
  <si>
    <t>Công ty TNHH MTV Lữ hành Hội An nộp Quỹ Phòng, chống thiên tai năm 2023</t>
  </si>
  <si>
    <t>Công ty Pisico Quảng Nam nộp Quỹ Phòng, chống thiên tai năm 2022, 2023</t>
  </si>
  <si>
    <t>Công ty TNHH MTV Dệt Thần kỳ nộp Quỹ Phòng, chống thiên tai của cty</t>
  </si>
  <si>
    <t>Công ty TNHH MTV Dệt Thần kỳ nộp Quỹ Phòng, chống thiên tai của NLĐ</t>
  </si>
  <si>
    <t>Công ty TNHH SX-TM-DV Nam Chu Lai nôp Quỹ Phòng, chống thiên tai năm 2022</t>
  </si>
  <si>
    <t>Công ty CP Tuấn Đạt nộp Quỹ Phòng, chống thiên tai năm 2023</t>
  </si>
  <si>
    <t>Công ty Cổ phần DV DL TM và TT YALY nộp Quỹ PCTT năm 2022 của tổ chức</t>
  </si>
  <si>
    <t>Công ty TNHH MTV Phát triển Germton nộp Quỹ Phòng, chống thiên tai năm 2023</t>
  </si>
  <si>
    <t>Công ty TNHH MTV Phát triển Germton nộp Quỹ Phòng, chống thiên tai năm 2022</t>
  </si>
  <si>
    <t>Công ty TNHH Hoàng Tiệp Việt Nam nộp Quỹ Phòng, chống thiên tai năm 2022, 2023 của NLĐ</t>
  </si>
  <si>
    <t>Công ty TNHH Hoàng Tiệp Việt Nam nộp Quỹ Phòng, chống thiên tai năm 2022, 2023 của tổ chức</t>
  </si>
  <si>
    <t xml:space="preserve">Công ty CP Công Cộng Hội An nộp Quỹ Phòng, chống thiên tai năm 2022 </t>
  </si>
  <si>
    <t>Công ty CP Công Cộng Hội An nộp Quỹ Phòng, chống thiên tai năm 2023 của NLĐ</t>
  </si>
  <si>
    <t>Công ty CP Prime DAI QUA nộp Quỹ Phòng, chống thiên tai năm 2022</t>
  </si>
  <si>
    <t>Công ty CP Đầu tư hạ tầng Thuận Thiên nộp Quỹ Phòng, chống thiên tai năm 2023</t>
  </si>
  <si>
    <t>Công ty TNHH Chế biến Da Quảng Nam nộp Quỹ Phòng, chống thiên tai năm 2022, 2023</t>
  </si>
  <si>
    <t>Công ty CP Đầu tư phát triển Xây dựng Khoáng sản Miền Trung nộp Quỹ Phòng, chống thiên tai năm 2022, 2023</t>
  </si>
  <si>
    <t>Công ty TNHH Chế biến thủy sản Hải Thành Công Đại lộc (MST 4000930203) nộp Quỹ Phòng, chống thiên tai năm 2022 của NLĐ</t>
  </si>
  <si>
    <t xml:space="preserve">Công ty TNHH Đông Tín (MST 4000343861) nộp Quỹ Phòng, chống thiên tai năm 2022, 2023 </t>
  </si>
  <si>
    <t xml:space="preserve">Công ty Thức Ăn Hoa Chen Việt Nam nộp Quỹ Phòng, chống thiên tai năm 2023 của tổ chức theo TB số 12 </t>
  </si>
  <si>
    <t>Công ty TNHH CCI Việt Nam nộp Quỹ Phòng, chống thiên tai năm 2022, 2023 ( 50%)</t>
  </si>
  <si>
    <t xml:space="preserve">Công ty Cổ phần Phạm Minh Gia nộp QPCTT của tổ chức năm 2023 </t>
  </si>
  <si>
    <t>Công ty Cổ phần Phạm Minh Gia nộp QPCTT của tổ chức năm 2022</t>
  </si>
  <si>
    <t>Công ty Cổ phần Phạm Minh Gia nộp QPCTT của NLĐ năm 2022</t>
  </si>
  <si>
    <t>Công ty Cổ phần Phạm Minh Gia nộp QPCTT của NLĐ năm 2023</t>
  </si>
  <si>
    <t>Công ty TNHH Hữu Toàn Group nộp QPCTT năm 2022, 2023 của NV HĐ</t>
  </si>
  <si>
    <t>Công ty TNHH Hữu Toàn Group nộp 50% QPCTT năm 2022, 2023 của tổ chức</t>
  </si>
  <si>
    <t>Công ty Cổ phần Prime Đại Lộc nộp QPCTT năm 2022, 2023 đợt 1 ( 50%)</t>
  </si>
  <si>
    <t>Công ty TNHH Midori Safety Footwear Việt Nam</t>
  </si>
  <si>
    <t>Công ty TNHH Hasegawa Việt Nam nộp QPCTT năm 2022 ( MST 4000951933)</t>
  </si>
  <si>
    <t>Công ty Cổ phần Đăng kiểm Quảng Nam nộp QPCTT của tổ chức và NLĐ năm 2023</t>
  </si>
  <si>
    <t>Công ty Cổ Phần Thủy điện Sông Tranh 4 nộp QPCTT của NLĐ năm 2022 và 2023</t>
  </si>
  <si>
    <t>Công ty TNHH Sài Gòn Hào Hưng nộp QPCTT 2022, 2023</t>
  </si>
  <si>
    <t>Công ty Cổ phần Kỹ thuật Xây dựng Quảng Nam nộp QPCTT năm 2023</t>
  </si>
  <si>
    <t>Công ty TNHH MTV Công nghiệp Germton nộp QPCTT 50%</t>
  </si>
  <si>
    <t xml:space="preserve">Công ty Thức ăn Hoa Chen Việt Nam nộp Quỹ Phòng, chống thiên tai năm 2023 của NLĐ </t>
  </si>
  <si>
    <t>Công ty TNHH Phú Hào Tiên Phước nộp QPCTT của tổ chức năm 2022: 770.000đ; 2023: 6.705.000đ</t>
  </si>
  <si>
    <t xml:space="preserve">Công ty Cổ phần Cấp thoát nước Quảng Nam nộp tiền QPCTT năm 2022 của CBCNV </t>
  </si>
  <si>
    <t>Công ty Cổ phần Cấp thoát nước Quảng Nam nộp tiền QPCTT 50% của năm 2022 và 2023</t>
  </si>
  <si>
    <t>Công ty TNHH Chế biến Lâm sản Nam Giang nộp QPCTT năm 2022</t>
  </si>
  <si>
    <t xml:space="preserve">Công ty Cổ phần Nhật Huy Group nộp QPCTT năm 2023 </t>
  </si>
  <si>
    <t xml:space="preserve">Công ty Cổ phần Phước Kỳ Nam nộp QPCTT năm 2022, 2023 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</si>
  <si>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</si>
  <si>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</si>
  <si>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</si>
  <si>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</si>
  <si>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</si>
  <si>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</si>
  <si>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</si>
  <si>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</si>
  <si>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</si>
  <si>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</si>
  <si>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</si>
  <si>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</si>
  <si>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</si>
  <si>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</si>
  <si>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</si>
  <si>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</si>
  <si>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Công ty TNHH Sản xuất điện Khải Quân nộp QPCTT năm 2022: 500.000đ; 2023: 500.000đ</t>
  </si>
  <si>
    <t>Công ty Cổ phần Cơ điện và Xây dựng Quảng Nam Nộp QPCTT</t>
  </si>
  <si>
    <t>Công ty TNHH E&amp;C Trung Nam Nộp QPCTT tỉnh Quảng Nam (MST4001175190) 2.840.000 đ; NLD 1.360.000 đ)</t>
  </si>
  <si>
    <t>Công ty TNHH Indochina resort Hội An Nộp QPCTT năm 2023 NLĐ</t>
  </si>
  <si>
    <t>Công ty TNHH Indochina resort Hội An Nộp QPCTT năm 2022</t>
  </si>
  <si>
    <t>Công ty TNHH Indochina resort Hội An Nộp QPCTT năm 2023</t>
  </si>
  <si>
    <t>Công ty TNHH Danapi Engineening Nộp QPCTT của Cty và NLĐ năm 2023</t>
  </si>
  <si>
    <t>Công ty TNHH Danapi Engineening Nộp QPCTT của Cty năm 2022</t>
  </si>
  <si>
    <t>Công ty TNHH CBTS Hai Thành Công Đại Lộc Nộp QPCTT năm 2022</t>
  </si>
  <si>
    <t>Công ty TNHH Sasaki Shoko Việt Nam Nộp QPCTT (MST 4001018818) năm 2022, 2023</t>
  </si>
  <si>
    <t>Trường Cao đẳng Thaco Nộp QPCTT 2022, 2023</t>
  </si>
  <si>
    <t>Công ty TNHH Hữu Toàn Group Nộp QPCTT 2022, 2023 của NLĐ</t>
  </si>
  <si>
    <t>Công ty TNHH MTV Khai thác Thủy lợi Quảng Nam nộp QPCTT năm 2023</t>
  </si>
  <si>
    <t>Công ty CP Bệnh viện Đa Khoa Vĩnh Đức Nộp QPCTT năm 2023</t>
  </si>
  <si>
    <t>Công ty CP Kiểm định An Toàn HDN Hội An Nộp QPCTT năm 2023</t>
  </si>
  <si>
    <t>Công ty TNHH DT XD và TMDV QHB Quảng Nam Nộp QPCTT 2023</t>
  </si>
  <si>
    <t>Công ty CP đầu tư Hung Tri (MST0401775029) Nộp QPCTT năm 2022</t>
  </si>
  <si>
    <t>Công ty CP đầu tư Hung Tri (MST0401775029) Nộp QPCTT năm 2022 NLĐ</t>
  </si>
  <si>
    <t>Công ty Cổ phần Sinh thái biển Hội An Nộp QPCTT 2022, 2023</t>
  </si>
  <si>
    <t>Công ty CP Bệnh viện đa khoa Vĩnh Đức Nộp QPCTT năm 2023 NLĐ</t>
  </si>
  <si>
    <t>Công ty TNHH MTV May Thêu in MT Nộp QPCTT 2023</t>
  </si>
  <si>
    <t xml:space="preserve">Công ty Tân Bình Nộp QPCTT 2023 </t>
  </si>
  <si>
    <t>Công ty CP Lâm Sản Pisico Quảng Nam Nộp QPCTT 2022, 2023</t>
  </si>
  <si>
    <t>Công ty TNHH May mặc Châu Hoa Nộp QPCTT 2023</t>
  </si>
  <si>
    <t>Công ty Cổ phần Cấp thoát nước Quảng Nam Nộp QPCTT năm 2022 của NLĐ</t>
  </si>
  <si>
    <t>Công ty TNHH Đèn Trang trí Công nghệ sinh thái LEDUP nộp QPCTT năm 2022 và 2023</t>
  </si>
  <si>
    <t>Cty TNHH Thái Bình Seed MT Tây Nguyên nộp QPCTT năm 2023</t>
  </si>
  <si>
    <t>Cty TNHH Đầu tư bến xe Bắc Quảng Nam Nộp QPCTT năm 2023 theo TB số 12/TB-QPCTT ngày 16/10/2023</t>
  </si>
  <si>
    <t>Công ty CP Đầu tư phát triển hạ tầng Quảng Nam Nộp QPCTT năm 2023 theo TB số 12/TB-QPCTT ngày 16/10/2023</t>
  </si>
  <si>
    <t>Công ty CP Đầu tư phát triển hạ tầng Quảng Nam Nộp QPCTT năm 2023 theo TB số 12/TB-QPCTT ngày 16/10/2023 ( Người lao động QNIC nộp)</t>
  </si>
  <si>
    <t>Công ty Cổ phần than điện Nông Sơn-TKV Nộp QPCTT NLĐ năm 2023</t>
  </si>
  <si>
    <t>Công ty Cổ phần than điện Nông Sơn-TKV Nộp QPCTT NLĐ năm 2022</t>
  </si>
  <si>
    <t>CTY CP BENH VIEN DA KHOA MINH THIEN Nộp QPCTT của TC và NLD năm 2022</t>
  </si>
  <si>
    <t>CTY CP BENH VIEN DA KHOA MINH THIEN Nộp QPCTT của TC và NLD năm 2023</t>
  </si>
  <si>
    <t xml:space="preserve">CTY TNHH MIDORI SAFETY FOOTWEAR VIET NAM (4000897411) Nộp QPCTT năm 2022 </t>
  </si>
  <si>
    <t>CTY CP CẨM HÀ (4000101407) Nộp QPCTT 2023</t>
  </si>
  <si>
    <t>CÔNG TY CP ĐẦU TƯ VÀ PHÁT TRIỂN KỲ HÀ CHU LAI QUẢNG NAM (4000360377) Nộp QPCTT 2023</t>
  </si>
  <si>
    <t>CÔNG TY TNHH HASEGAWA VIỆT NAM (4000951933) Nộp QPCTT NLD của cty năm 2022</t>
  </si>
  <si>
    <t>Công ty TNHH Seaside sofa cut &amp; sew (MST4000429325) Nộp QPCTT năm 2023</t>
  </si>
  <si>
    <t>CÔNG TY CỔ PHẦN KHOÁNG SẢN S.S.G (3400517574) NỘP QPCTT N2022</t>
  </si>
  <si>
    <t>CÔNG TY TNHH NUMBER ONE CHU LAI (4000859504) Nộp QPCTT năm 2023</t>
  </si>
  <si>
    <t>CÔNG TY CỔ PHẦN THỦY ĐIỆN ĐAK MI (4000821691 ) Nộp QPCTT năm 2023 ( Cty và NLĐ)</t>
  </si>
  <si>
    <t>CÔNG TY CỔ PHẦN THỦY ĐIỆN ĐẠT PHƯƠNG SÔNG BUNG (MST 0103542893) Nộp QPCTT năm 2022 ( Cty và NLĐ)</t>
  </si>
  <si>
    <t>CÔNG TY CỔ PHẦN XĂNG DẦU CHU LAI (4001207004 ) NỘP QPCTT N2022 2023 CHO CBNV THEO TB 11, 12 TB QPCTT</t>
  </si>
  <si>
    <t>CÔNG TY CỔ PHẦN XĂNG DẦU CHU LAI (4001207004 ) NỘP QPCTT N2023 THEO TB 12 TB QPCTT 16.10.2023 TRA TRUOC 50%</t>
  </si>
  <si>
    <t xml:space="preserve">CÔNG TY CỔ PHẦN XĂNG DẦU CHU LAI (4001207004 ) NỘP QPCTT N2022 THEO TB 12 TB QPCTT 16.10.2023 </t>
  </si>
  <si>
    <t>CÔNG TY TNHH FM SPORTS &amp; LEISURE PRODUCTS (4001234209) Nộp QPCTT năm 2022 và 2023 NLĐ 140.000 đồng, CTY 45.531.000 đồng</t>
  </si>
  <si>
    <t>CÔNG TY TNHH KHÍ HOÁ LỎNG MIỀN TRUNG (2900915814 ) Nộp QPCTT năm 2023</t>
  </si>
  <si>
    <t xml:space="preserve"> CÔNG TY TNHH INDOCHINA THẾ KỶ 21 RESORT (4000763721) Nộp QPCTT 2022-2023</t>
  </si>
  <si>
    <t>CÔNG TY CP COMIN AN AN HÒA 4001094696 Nộp QPCTT 2022</t>
  </si>
  <si>
    <t>CÔNG TY TNHH XÂY DỰNG TÍN TÍN NGHĨA 4001092071 Nộp QPCTT năm 2023</t>
  </si>
  <si>
    <t>CÔNG TY TNHH XÂY DỰNG VÀ THƯƠNG MẠI LỤC ĐÔNG-4000408942 Nộp QPCTT 2023</t>
  </si>
  <si>
    <t>4001229424 - CÔNG TY TNHH XUẤT NHẬP KHẨU HIGH FRONTED THỜI TRANG CAO CẤP &amp; VẬT DỤNG</t>
  </si>
  <si>
    <t>CÔNG TY CP CÔNG TRÌNH GIAO THÔNG VẬN TẢI QUẢNG NAM- 4000390766 Nộp QPCTT năm 2023 (CTY và NLD)</t>
  </si>
  <si>
    <t>4001251437 - CÔNG TY TNHH N ICELINK HOME FURNISHINGS Nộp QPCTT theo TB số 12/TB-QPCTT</t>
  </si>
  <si>
    <t>Cty TNHH Việt Khánh heo TB số 12/TB-QPCTT</t>
  </si>
  <si>
    <t>BỆNH VIỆN PHAN CHÂU TRINH NOP QUY PHONG CHONG THIỆN TẠI, TO CHUC: 500.000, 1 LAO DONG: 95.000</t>
  </si>
  <si>
    <t xml:space="preserve">4000379628 - CÔNG TY TRÁCH NHIỆM HỮU HẠN KHÁCH SẠN DU LỊCH RIVERPARK HỘI AN Nộp QPCTT </t>
  </si>
  <si>
    <t>4000478435 - CÔNG TY CP THUỶ ĐIỆN A VƯƠNG Nộp QPCTT 2022</t>
  </si>
  <si>
    <t xml:space="preserve">4000930203 - CÔNG TY TNHH CHẾ BIẾN THỦY SẢN HẢI THÀNH CÔNG ĐẠI LỘC Nộp QPCTT 2023 </t>
  </si>
  <si>
    <t xml:space="preserve">4001091670 - CÔNG TY TNHH PEAK OUTDOOR Nộp QPCTT 2023 </t>
  </si>
  <si>
    <t>4000442527 - CÔNG TY TNHH CCI VIỆT NAM NỘP 50% còn lại QPCTT năm 2022 2023</t>
  </si>
  <si>
    <t>4001201098 - CÔNG TY CỔ PHẦN KHÁCH SẠN WAFAIFO QUẢNG NAM Nộp Quỹ PCTT năm 2022 và 2023</t>
  </si>
  <si>
    <t>Trung tâm kiểm nghiệm thuốc - Mỹ Phẩm - Thực phẩm Quảng Nam Nộp QPCTT năm 2022 và 2023 (1.088.000 đồng; 1.312.000 đồng)</t>
  </si>
  <si>
    <t>Bệnh viện Đa khoa tỉnh Quảng Nam Nộp QPCTT năm 2023</t>
  </si>
  <si>
    <t>4000835535 - CÔNG TY TNHH MỘT THÀNH VIÊN TRÀNG THẠCH ĐẠI LỘC Nộp QPCTT năm 2022</t>
  </si>
  <si>
    <t>4000933596 - CÔNG TY TNHH MAY PHÚ TƯỜNG Nộp QPCTT năm 2023 theo TB 12/TB-QPCTT</t>
  </si>
  <si>
    <t>4000933596 - CÔNG TY TNHH MAY PHÚ TƯỜNG Nộp QPCTT năm 2023 theo TB 12/TB-QPCTT (NLD)</t>
  </si>
  <si>
    <t>0400519199 - CÔNG TY TNHH MAY MẶC CHÂU HÒA Nộp QPCTT năm 2023 đợt 2</t>
  </si>
  <si>
    <t>4001250401 - CÔNG TY TNHH TÂM TÍNH MEDIC Nộp QPCTT năm 2023</t>
  </si>
  <si>
    <t xml:space="preserve">Công ty TNHH An Yên Phát đóng góp QPCTT của tổ chức năm 2022 </t>
  </si>
  <si>
    <t>4000405927 - CÔNG TY CP HỒNG ĐÀO CHU LAI Nộp QPCTT năm 2023</t>
  </si>
  <si>
    <t xml:space="preserve">4000783100 - CÔNG TY CP BỆNH VIỆN ĐA KHOA THĂNG HOA Nộp QPCTT năm 2022, 2023 </t>
  </si>
  <si>
    <t>4000407699 - CÔNG TY CP THỦY ĐIỆN GERUCO SÔNG CÔN Nộp QPCTT năm 2022, 2023 lần 2</t>
  </si>
  <si>
    <t>4001156039 - CÔNG TY TNHH JAY JAY VINA Nộp QPCTT năm 2022 theo TB số 11/TB-QPCTT ngày 16/10/2023</t>
  </si>
  <si>
    <t>4001156039 - CÔNG TY TNHH JAY JAY VINA Nộp QPCTT năm 2023 theo TB số 11/TB-QPCTT ngày 16/10/2023</t>
  </si>
  <si>
    <t>4000100160 - CÔNG TY CỔ PHẦN CẤP THOÁT NƯỚC QUẢNG NAM Nộp QPCTT năm 2023 của NLD</t>
  </si>
  <si>
    <t xml:space="preserve">4000100160 - CÔNG TY CỔ PHẦN CẤP THOÁT NƯỚC QUẢNG NAM Nộp QPCTT năm 2023 và 2022 50% </t>
  </si>
  <si>
    <t>4000478435 - CÔNG TY CP THUỶ ĐIỆN A VƯƠNG Nộp QPCTT năm 2022 của NLD</t>
  </si>
  <si>
    <t>4001146827 - CÔNG TY CỔ PHẦN BẾN XE QUẢNG NAM Nộp QPCTT của NLD 2.730.000 đồng; Cty 4.951.000 đồng</t>
  </si>
  <si>
    <t>4001245056 -Công ty CP tập đoàn Timico Nộp QPCTT lần 2 năm 2023</t>
  </si>
  <si>
    <t>4001224641 - CÔNG TY TNHH ĐẦU TƯ DU LỊCH GIẢI TRÍ CỔNG MẶT TRỜI  Nộp QPCTT năm 2022, 2023.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</si>
  <si>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</si>
  <si>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</si>
  <si>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</si>
  <si>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</si>
  <si>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</si>
  <si>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</si>
  <si>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</si>
  <si>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</si>
  <si>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</si>
  <si>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</si>
  <si>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</si>
  <si>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</si>
  <si>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</si>
  <si>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</si>
  <si>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</si>
  <si>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</si>
  <si>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</si>
  <si>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</si>
  <si>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</si>
  <si>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</si>
  <si>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</si>
  <si>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</si>
  <si>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</si>
  <si>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</si>
  <si>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</si>
  <si>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</si>
  <si>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</si>
  <si>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</si>
  <si>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</si>
  <si>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</si>
  <si>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</si>
  <si>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</si>
  <si>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</si>
  <si>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</si>
  <si>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</si>
  <si>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</si>
  <si>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</si>
  <si>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</si>
  <si>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</si>
  <si>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</si>
  <si>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</si>
  <si>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</si>
  <si>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</si>
  <si>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</si>
  <si>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</si>
  <si>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</si>
  <si>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</si>
  <si>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</si>
  <si>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</si>
  <si>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</si>
  <si>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</si>
  <si>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</si>
  <si>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</si>
  <si>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</si>
  <si>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</si>
  <si>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</si>
  <si>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</si>
  <si>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</si>
  <si>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</si>
  <si>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</si>
  <si>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</si>
  <si>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</si>
  <si>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</si>
  <si>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</si>
  <si>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</si>
  <si>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</si>
  <si>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</si>
  <si>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</si>
  <si>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</si>
  <si>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</si>
  <si>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</si>
  <si>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</si>
  <si>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</si>
  <si>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</si>
  <si>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</si>
  <si>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</si>
  <si>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</si>
  <si>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</si>
  <si>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</si>
  <si>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</si>
  <si>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</si>
  <si>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</si>
  <si>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</si>
  <si>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4000501395 - CÔNG TY CP PHÚ ĐẠI LỘC Nộp QPCTT của Cty năm 2022</t>
  </si>
  <si>
    <t>4000436026 - CÔNG TY LIÊN DOANH CẦU ĐỎ Nộp QPCTT 2022</t>
  </si>
  <si>
    <t>4001250401 - CÔNG TY TNHH TÂM TÍNH MEDIC NLĐ Nộp QPCTT 2023</t>
  </si>
  <si>
    <t>4000501395 - CÔNG TY CP PHÚ ĐẠI LỘC NLĐ Nộp QPCTT 2022</t>
  </si>
  <si>
    <t>4000501395 - CÔNG TY CP PHÚ ĐẠI LỘC Nộp QPCTT 2023</t>
  </si>
  <si>
    <t>4000467137 - CÔNG TY CP PRIME ĐẠI LỘC Nộp QPCTT 2022-2023 đợt 2</t>
  </si>
  <si>
    <t>4001044744 - CÔNG TY CP XI MĂNG QUẢNG NAM Nộp QPCTT 2022-2023</t>
  </si>
  <si>
    <t>4000963336 - CÔNG TY CP XI MĂNG THẠNH MỸ Nộp QPCTT 2022</t>
  </si>
  <si>
    <t>4001227956 - CÔNG TY CỔ PHẦN PHÒNG KHÁM ĐA KHOA TRỌNG NHÂN - QUẢNG NAM Nộp QPCTT 2022</t>
  </si>
  <si>
    <t>4001227956 - CÔNG TY CỔ PHẦN PHÒNG KHÁM ĐA KHOA TRỌNG NHÂN - QUẢNG NAM Nộp QPCTT 2022 cho NLD</t>
  </si>
  <si>
    <t>4001227956 - CÔNG TY CỔ PHẦN PHÒNG KHÁM ĐA KHOA TRỌNG NHÂN - QUẢNG NAM Nộp QPCTT 2023</t>
  </si>
  <si>
    <t>4001227956 - CÔNG TY CỔ PHẦN PHÒNG KHÁM ĐA KHOA TRỌNG NHÂN - QUẢNG NAM Nộp QPCTT 2023 cho NLD</t>
  </si>
  <si>
    <t>4001147901 - CÔNG TY TNHH CHẾ BIẾN ĐÁ QUẢNG NAM Nộp QPCTT 2022-2023 đợt 2</t>
  </si>
  <si>
    <t>4000481974 - CÔNG TY CP ĐẦU TƯ PHÁT TRIỂN XÂY DỰNG KHOÁNG SẢN MIỀN TRUNG Nộp QPCTT 2022-2023 đợt 2</t>
  </si>
  <si>
    <t>4001156039 - CÔNG TY TNHH JAY JAY VINA Nộp QPCTT 2022-2023</t>
  </si>
  <si>
    <t>4001125961 - CÔNG TY TNHH MTV HÀO HƯNG HIỆP ĐỨC Nộp QPCTT 2022-2023 NLD</t>
  </si>
  <si>
    <t>4001035274 - CÔNG TY TNHH MỘT THÀNH VIÊN CÔNG NGHIỆP GERMTON Nộp QPCT</t>
  </si>
  <si>
    <t>4001217612 - CÔNG TY TNHH SOLAR POWER QUẢNG NAM Nộp QPCTT</t>
  </si>
  <si>
    <t>Bệnh viện Phạm Ngọc Thạch Nộp QPCTT năm 2023</t>
  </si>
  <si>
    <t>4001087000 - CÔNG TY TNHH BỆNH VIỆN ĐA KHOA TÂM TRÍ QUẢNG NAM Nộp QPCTT năm 2023 theo TB số 12 ngày 16/10/2023 của QPCTT</t>
  </si>
  <si>
    <t xml:space="preserve">4001034376 - CÔNG TY TNHH MTV SHIN CHANG VINA Nộp tiền theo TB số 12/TB-QPCTT </t>
  </si>
  <si>
    <t>4001141272 - CÔNG TY TNHH BẤT ĐỘNG SẢN VÀ XÂY DỰNG PHƯỚC LONG Nộp QPCTT</t>
  </si>
  <si>
    <t>4000415587 - CÔNG TY CP MINH SƠN QUẢNG NAM Nộp QPCTT 2023</t>
  </si>
  <si>
    <t>4000989623 - CÔNG TY TNHH MỘT THÀNH VIÊN VAST APPAREL VIỆT NAM Nộp QPCTT 2023</t>
  </si>
  <si>
    <t>4001147612 - CÔNG TY CỔ PHẦN KHOÁNG SẢN HƯNG LONG Nộp QPCTT 2023</t>
  </si>
  <si>
    <t>0100108247-023 - CHI NHÁNH TỔNG CÔNG TY XÂY DỰNG CÔNG TRÌNH GIAO THÔNG 8 - CTCP - XÍ NGHIỆP HƯNG LONG - CIENCO 8 Nộp QPCTT 2023</t>
  </si>
  <si>
    <t>CB NLĐ Công ty TNHH MTV MTV Shing Chang Vina nôp quỹ PCTT năm 2023</t>
  </si>
  <si>
    <t>4000820842 - CÔNG TY TNHH HAI THÀNH VIÊN SƯ TỬ ĐỎ</t>
  </si>
  <si>
    <t>4000395355 - CÔNG TY GIÀY RIEKER VIỆT NAM</t>
  </si>
  <si>
    <t>4000415587 - CÔNG TY CP MINH SƠN QUẢNG NAM</t>
  </si>
  <si>
    <t>4001246772 - CÔNG TY TNHH KINH DOANH NƯỚC SẠCH QUẢNG NAM</t>
  </si>
  <si>
    <t>4000789487 - CÔNG TY TNHH THỦY LONG</t>
  </si>
  <si>
    <t>4000490778 - CÔNG TY TNHH GROZ-BECKERT VIỆT NAM</t>
  </si>
  <si>
    <t>4000458453 - CÔNG TY TNHH THƯƠNG MẠI VÀ DU LỊCH LÝ CHÂU GIANG</t>
  </si>
  <si>
    <t>4000504029 Công ty CP Tư vấn và xây dựng Bách Khoa nộp Quỹ PCCT năm 2022: 3.542.000, năm 2023: 3.209.000</t>
  </si>
  <si>
    <t>Công ty Cao su Nam Giang - Q.Nam  nộp quỹ PCTT năm 2022</t>
  </si>
  <si>
    <t>Công ty Cổ phần Đạt Thịnh nộp quỹ PCTT</t>
  </si>
  <si>
    <t xml:space="preserve">4000392442-Công ty CP XD giao thông Q.Nam nộp quỹ PCTT năm 2023 </t>
  </si>
  <si>
    <t>Công ty CP Đầu tư Kongo nộp quỹ PCTT năm 2022-2023</t>
  </si>
  <si>
    <t>CB CNV Công ty TNHH MTV Phát triển Hạ tầng KCN Chu Lai nộp QPCTT năm 2023</t>
  </si>
  <si>
    <t>Công ty TNHH MTV Phát triển Hạ tầng KCN Chu Lai nộp QPCTT năm 2023</t>
  </si>
  <si>
    <t>Công ty TNHH Quế Việt - Quảng Nam nộp Quỹ PCTT năm 2022,2023</t>
  </si>
  <si>
    <t>Công ty TNHH Hoàng Ngân - Quảng nam nộp Quỹ PCTT năm 2023</t>
  </si>
  <si>
    <t>Công ty CP Thủy điện Ngọc Linh nộp quỹ PCTT</t>
  </si>
  <si>
    <t>Công ty TNHH Sài Gòn chuyển tiền nộp quỹ PCTT</t>
  </si>
  <si>
    <t>Công ty TNHH MTV Quản lý XD Giao thông nộp quỹ PCTT  năm 2023</t>
  </si>
  <si>
    <t>Người lao động Công ty CP Phú Đại Lộc nộp quỹ PCTT năm 2023</t>
  </si>
  <si>
    <t>Công ty CP KVC Việt Nam nộp quỹ PCTT năm 2023</t>
  </si>
  <si>
    <t>Công ty TNHH AMANN Việt Nam nộp  Quỹ PCTT  năm 2022</t>
  </si>
  <si>
    <t>Công ty CP  Quản lý Điện Nam Trà My nộp tiền quỹ PCTT năm 2022</t>
  </si>
  <si>
    <t>Công ty CP Thủy điện Nước Chè nộp quỹ PCTT năm 2022</t>
  </si>
  <si>
    <t>Công ty CP Kính Nổi Chu Lai -CPG nộp quỹ PCTT năm 2022</t>
  </si>
  <si>
    <t>Công ty  TNHH Nhà Máy bia Heneken VN nộp quỹ PCTT năm 2023</t>
  </si>
  <si>
    <t>Công ty CP TV và Phát triển Điện Cửu Long nộp quỹ PCTT năm 2023</t>
  </si>
  <si>
    <t>Công ty TNHH Fashion Garments  nộp Quỹ PCTT năm 2023</t>
  </si>
  <si>
    <t>Công ty CP Sân Gôn Indochina Hội An nộp quxy  PCTT năm 2022,2023</t>
  </si>
  <si>
    <t xml:space="preserve">Công ty TNHH Điện Khí Quốc Quang (Việt Nam) nộp  Quỹ PCTT 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</si>
  <si>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</si>
  <si>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</si>
  <si>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</si>
  <si>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</si>
  <si>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</si>
  <si>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</si>
  <si>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</si>
  <si>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</si>
  <si>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</si>
  <si>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</si>
  <si>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</si>
  <si>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</si>
  <si>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</si>
  <si>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</si>
  <si>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</si>
  <si>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</si>
  <si>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</si>
  <si>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</si>
  <si>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</si>
  <si>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</si>
  <si>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</si>
  <si>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</si>
  <si>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</si>
  <si>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</si>
  <si>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</si>
  <si>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</si>
  <si>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</si>
  <si>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</si>
  <si>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</si>
  <si>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</si>
  <si>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</si>
  <si>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</si>
  <si>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</si>
  <si>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</si>
  <si>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</si>
  <si>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</si>
  <si>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</si>
  <si>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</si>
  <si>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</si>
  <si>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</si>
  <si>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</si>
  <si>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</si>
  <si>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</si>
  <si>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</si>
  <si>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</si>
  <si>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</si>
  <si>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</si>
  <si>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</si>
  <si>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</si>
  <si>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</si>
  <si>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</si>
  <si>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</si>
  <si>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</si>
  <si>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</si>
  <si>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</si>
  <si>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</si>
  <si>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</si>
  <si>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</si>
  <si>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</si>
  <si>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</si>
  <si>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</si>
  <si>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ĐVT: Đồng</t>
  </si>
  <si>
    <t>Trung Tâm điều dưỡng người tâm thần Quảng Nam nộp quỹ PCTT năm 2022</t>
  </si>
  <si>
    <t>VP Sở NN&amp;PTNT nộp quỹ PCTT năm 2023</t>
  </si>
  <si>
    <t>Chi cục Thủy sản Q.Nam nộp Quỹ PCTT năm 2023</t>
  </si>
  <si>
    <t xml:space="preserve">Ban Dân vận tỉnh Ủy Q.Nam nộp quỹ năm 2023 </t>
  </si>
  <si>
    <t xml:space="preserve">VP Sở Công Thương nộp quỹ PCTT năm 2023 </t>
  </si>
  <si>
    <t>VP Hội Nông dân VN tỉnh Q.Nam nộp quỹ PCTT năm 2023</t>
  </si>
  <si>
    <t xml:space="preserve">Chi cục Quản lý đất đai Nộp QPCTT năm 2022 và 2023 </t>
  </si>
  <si>
    <t>Thực thu Quỹ năm 2023</t>
  </si>
  <si>
    <t>Công ty TNHH MTV Công Nghệ xây dựng môi trường xanh Quảng Nam nộp QPCTT 2022,2023</t>
  </si>
  <si>
    <t xml:space="preserve">Công ty CP Tập đoàn Timico đóng QPCTT 2023 đợt 1 và NLĐ </t>
  </si>
  <si>
    <t>Công ty TNHH TRUONG PHU XANH nộp QPCTT năm 2022, 2023</t>
  </si>
  <si>
    <t>Cty CP Quản lý và Xây dựng đường bộ Quảng Nam nộp QPCTT năm 2023</t>
  </si>
  <si>
    <t>Cty CP Quản lý và Xây dựng đường bộ Quảng Nam nộp QPCTT năm 2022</t>
  </si>
  <si>
    <t>Công ty TNHH MTV sửa chữa và xây dựng đường bộ số 1 nộp tiền QPCTT năm 2023 của cty</t>
  </si>
  <si>
    <t>277</t>
  </si>
  <si>
    <t>278</t>
  </si>
  <si>
    <t>279</t>
  </si>
  <si>
    <t>280</t>
  </si>
  <si>
    <t>281</t>
  </si>
  <si>
    <t>282</t>
  </si>
  <si>
    <t>Tổng số tiền nộp Quỹ</t>
  </si>
  <si>
    <t>CĐ Chi cục quản lý thị trường tỉnh Q.Nam nộp Quỹ PCTT năm 2023</t>
  </si>
  <si>
    <t>DANH SÁCH CÔNG KHAI THU QUỸ PHÒNG CHỐNG TIÊN TAI CỦA CÁC HUYỆN, THỊ XÃ, THÀNH PHỐ NỘP VỀ QUỸ PHÒNG, CHỐNG THIÊN TAI TỈNH TÍNH ĐẾN 31/12/2023</t>
  </si>
  <si>
    <t>PHỤ LỤC CÔNG KHAI TỐNG SỐ TIỀN THỰC TẾ THU QUỸ PHÒNG, CHỐNG THIÊN TAI TÍNH ĐẾN 31/12/2023</t>
  </si>
  <si>
    <t>Liên Minh Hợp Tác Xã tỉnh Quảng Nam Nộp QPCTT</t>
  </si>
  <si>
    <t xml:space="preserve"> DANH SÁCH CÔNG KHAI THU QUỸ PHÒNG CHỐNG TIÊN TAI CỦA CÁC TỔ CHỨC KINH TẾ DO QUỸ PHÒNG, CHỐNG THIÊN TAI TỈNH TRỰC TIẾP THU QUỸ  TÍNH ĐẾN 31/12/2023</t>
  </si>
  <si>
    <t>TỔNG SỐ TIỀN THU QUỸ TRONG NĂM 2023</t>
  </si>
  <si>
    <t>Văn Phòng Đoàn đại biểu Quốc hội và Hội đồng nhân dân tỉnh Quảng Nam</t>
  </si>
  <si>
    <t>Thanh tra Sở Giao thông vận tải tỉnh Quảng Nam nộp QPCTT năm 2023</t>
  </si>
  <si>
    <t xml:space="preserve">Ban Tổ chức Tỉnh ủy Quảng Nam nộp Quỹ PCTT năm 2022, 2023 </t>
  </si>
  <si>
    <t>Trường PTTH Nguyễn Duy Hiệu - Điện Bàn</t>
  </si>
  <si>
    <t>Ghi chú: Số tiền chuyển nộp Quỹ Phòng, chống thiên tai của các huyện, thị xã, thành phố không bao gồm khoản trích để lại.</t>
  </si>
  <si>
    <t>Ban Dân vận tỉnh Ủy Quảng Nam nộp Quỹ Phòng, chống thiên tai năm 2023 theo CV số 07/TB-QPCTT, ngày 11/10/2023 của Quỹ Phòng, chống thiên tai tỉnh Quảng Nam ( đã thỏa thuận với CBCC, NLĐ) ( 20 người x 40.909 đồng/ người)</t>
  </si>
  <si>
    <t>Chi trả tiền nộp Quỹ thừa của Sở Công thương tỉnh Quảng Nam</t>
  </si>
  <si>
    <t>Công ty TNHH Rạng Đông Núi Thành</t>
  </si>
  <si>
    <t>Công ty TNHH Đà Nẵng Plastic nộp Qũy PCTT năm 2023 ( Người lao động: 8.820.000đ và Tổ chức: 10.445.480đ)</t>
  </si>
  <si>
    <t>Công ty TNHH Một thành viên Bao Bì Thuận Yên nộp Quỹ Phòng, chống thiên tai tổ chức năm 2022, 2023 ( Năm 2022: 4.797.000đ; Năm 2023: 5.135.000đ)</t>
  </si>
  <si>
    <t>BCH Công đoàn Công ty TNHH YS VINA nộp Quỹ Phòng, chống thiên tai của cty và NLĐ năm 2023 (525NLĐ x 80.000đ)</t>
  </si>
  <si>
    <t>DQL Đường Thủy Nội địa Quảng Nam nộp Quỹ Phòng, chống thiên tai năm 2022, 2023 ( Tổ chức) theo CV 3735.SGTVTVP N18.10.2023 của Sở GTVT Quảng Nam.</t>
  </si>
  <si>
    <t>Công ty TNHH MTV Phát triển hạ tầng KCN Chu Lai nộp Quỹ Phòng, chống thiên tai năm 2022 của NLĐ theo TB số 11/TB QPCTT ngày 16/10/2023.</t>
  </si>
  <si>
    <t>Cty TNHH MTV Phát triển hạ tầng KCN Chu Lai nộp Quỹ Phòng, chống thiên tai tỉnh Quảng Nam năm 2022 theo TB số 11/TB-QPCTT ngày 16/10/2023</t>
  </si>
  <si>
    <t>Cty TNHH MTV Xổ số Kiến thiết Quảng Nam nộp Quỹ Phòng, chống thiên tai năm 2023 ( DN: 13.041.000đ; NLĐ: 5.600.000đ)</t>
  </si>
  <si>
    <t>Cty CP Đầu tư và Xây dựng 569 và CB-CNV nộp Quỹ Phòng, chống thiên tai năm 2022 ( Cty: 18.289.000đ; CB-CNV cty: 840.000đ)</t>
  </si>
  <si>
    <t>Cty TNHH MTV Xổ số Kiến thiết Quảng Nam nộp Quỹ Phòng, chống thiên tai năm 2022 ( DN: 12.709.000đ; NLĐ: 5.440.000đ)</t>
  </si>
  <si>
    <t>Cty TNHH Nguyễn Bảo Bối nộp Quỹ Phòng, chống thiên tai năm 2023 ( NLĐ: 8.540.000đồng)</t>
  </si>
  <si>
    <t>Công ty TNHH Minh Châu Tam Thăng nộp Quỹ Phòng, chống thiên tai năm 2022: 1.997.000đ; 2023: 2.000.000đ</t>
  </si>
  <si>
    <t>Công ty TNHH VIET KHANH đóng Quỹ năm 2022 và 2023 (Người Lao động)</t>
  </si>
  <si>
    <t>Công ty TNHH VIET KHANH đóng Quỹ nửa năm 2022 và nửa năm 2023 (cty)</t>
  </si>
  <si>
    <t>NLĐ Công ty TNHH C VA N VINA TAM ANH HAN QUOC nộp Quỹ Phòng, chống thiên tai năm 2022</t>
  </si>
  <si>
    <t>CBCNV Cty Cổ phần Bê tông Hòa cầm Intimex nộp Quỹ Phòng, chống thiên tai năm 2022</t>
  </si>
  <si>
    <t>Công ty TNHH Dai Hoa nộp Quỹ Phòng, chống thiên tai của cty và NLĐ năm 2023 (Cty: 8.795.000đ; NLĐ: 6.230.000đ)</t>
  </si>
  <si>
    <t>Cty Cổ phần Năng lượng AGRITA Quảng Nam nộp Quỹ Phòng, chống thiên tai năm 2023 (MST 4000495198)</t>
  </si>
  <si>
    <t>Cty TNHH Hàn Việt Xanh nộp Quỹ Phòng, chống thiên tai năm 2022 theo TBSO 11B-QPCTT ngày 16/10/2023</t>
  </si>
  <si>
    <t>NLĐ Cty TNHH Hàn Việt Xanh nộp Quỹ Phòng, chống thiên tai năm 2022 theo TBSO 11B-QPCTT ngày 16/10/2023</t>
  </si>
  <si>
    <t>Cty Cổ phần Môi trường đô thị Quảng Nam nộp Quỹ Phòng, chống thiên tai năm 2022 và năm 2023 theo TBSO 11B-QPCTT ngày 16/10/2023</t>
  </si>
  <si>
    <t>HBCông ty Cổ phần Da Công nghiệp Việt Nam nộp Quỹ Phòng, chống thiên tai năm 2022</t>
  </si>
  <si>
    <t>Công ty CP DL Nghỉ dưỡng và VCGT Phú An nộp Quỹ Phòng, chống thiên tai năm 2023 của tổ chức theo TB số 12/TB-QPCTT ngày 16/10/2023</t>
  </si>
  <si>
    <t>Công ty CP DL Nghỉ dưỡng và VCGT Phú An nộp Quỹ Phòng, chống thiên tai năm 2023 của NLĐ theo TB số 12/TB-QPCTT ngày 16/10/2023</t>
  </si>
  <si>
    <t>Công ty CP DT và PT Golf  Bình Hải nộp Quỹ Phòng, chống thiên tai năm 2023 của cty (MST 4001118192)</t>
  </si>
  <si>
    <t>Công ty CP TM DV HOA HAI nộp Quỹ Phòng, chống thiên tai năm 2023 theo TB số 12/TB-QPCTT ngày 16/10/2023 của NLĐ</t>
  </si>
  <si>
    <t>Công ty TNHH SX TM DV Đại Hiệp nộp Quỹ Phòng, chống thiên tai năm 2022, 2023 theo TB số 11-12 TB-QPCTT</t>
  </si>
  <si>
    <t>Công ty CP Xây dựng và Kinh doanh nhà Tam Kỳ nộp QPCTT năm 2022, 2023 theo TB số 11, 12 ngày 16/10/2023 của QPCTT</t>
  </si>
  <si>
    <t>Công ty Tam Nhat Nam invest JSC ( MST 0401824075) nộp Quỹ Phòng, chống thiên tai năm 2022</t>
  </si>
  <si>
    <t xml:space="preserve">Công ty TNHH MTV May Hiệp Đức (MST 4000927715) nộp Quỹ Phòng, chống thiên tai năm 2022 </t>
  </si>
  <si>
    <t>Công ty Cổ phần TM DV Hòa Hải nộp Quỹ Phòng, chống thiên tai theo TB số 12/TB-QPCTT ngày 16/10/2023 của cty</t>
  </si>
  <si>
    <t>Công ty CP Môi trường Đô thị Hà Đông chi nhánh Hội An nộp Quỹ Phòng, chống thiên tai năm 2023 theo TB số 12/TB-QPCTT ngày 16/10/2023</t>
  </si>
  <si>
    <t>Công ty TNHH Golden Hatchet Internationnal Furniture nộp Quỹ Phòng, chống thiên tai năm 2022 ( 18.161.000); năm 2023 ( 18.036.000)</t>
  </si>
  <si>
    <t>Công ty CP Prime DAI QUA chuyển tiềnnộp Quỹ</t>
  </si>
  <si>
    <t>Công ty TNHH Chế biến thủy sản Hải Thành Công Đại lộc (MST 4000930203) nộp Quỹ Phòng, chống thiên tai năm 2022</t>
  </si>
  <si>
    <t>4000392442-Người LĐ cty CP XD giao thông Q.Nam nộp quỹ PCTT năm 2023</t>
  </si>
  <si>
    <t>4000556309-Công ty TNHH SX DV&amp;TM Ban Sơn nộp quỹ PCTT năm 2023</t>
  </si>
  <si>
    <t>4000806573- Công ty CP Đầu tư phát triển hạ tầng Quảng Nam nộp quỹ PCTT năm 2023</t>
  </si>
  <si>
    <r>
      <rPr>
        <b/>
        <i/>
        <sz val="14"/>
        <color theme="1"/>
        <rFont val="Times New Roman"/>
        <family val="1"/>
      </rPr>
      <t>Ghi chú</t>
    </r>
    <r>
      <rPr>
        <i/>
        <sz val="11"/>
        <color theme="1"/>
        <rFont val="Times New Roman"/>
        <family val="1"/>
      </rPr>
      <t>: Câc tổ chức kinh tế chuyển nộp tiền năm 2023 ( bao gồm: chỉ tiêu năm 2022 và năm 2023, gồm khoản đóng góp của tổ chức kinh tế và người lao động)</t>
    </r>
  </si>
  <si>
    <t>Công ty Cổ phần công trình Giao thông vận tải Quảng Nam nộp Quỹ Phòng, chống thiên tai Quảng Nam năm 2022</t>
  </si>
  <si>
    <t>PHỤ LỤC SỐ 01</t>
  </si>
  <si>
    <t>PHỤ LỤC SỐ 02</t>
  </si>
  <si>
    <t>PHU LỤC SỐ 03</t>
  </si>
  <si>
    <t>PHỤ LỤC SỐ 04</t>
  </si>
  <si>
    <t>Có Danh sách kèm theo phụ lục số 02</t>
  </si>
  <si>
    <t>Có Danh sách kèm theo phụ lục số 03</t>
  </si>
  <si>
    <t>Có Danh sách kèm theo phụ lục số 04</t>
  </si>
  <si>
    <t>Ghí chú: Không bao gồm các khoản đóng góp Quỹ Phòng, chống thiên tai không thực hiện công khai theo quy định</t>
  </si>
  <si>
    <t>DANH SÁCH CÔNG KHAI THU QUỸ PHÒNG CHỐNG TIÊN TAI CỦA CÁC CƠ QUAN, TỔ CHỨC, ĐƠN VỊ ĐẢNG, NHÀ NƯỚC,  CÁC TỔ CHỨC CHÍNH TRỊ - XÃ HỘI VÀ HỘI ĐƯỢC NSNN HỖ TRỢ KINH PHÍ  NỘP TRỰC TIẾP VỀ QUỸ TỈNH TÍNH ĐẾN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</si>
</sst>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i/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3" fontId="6" fillId="0" borderId="2" xfId="0" applyNumberFormat="1" applyFont="1" applyBorder="1" applyAlignment="1">
      <alignment vertical="center"/>
    </xf>
    <xf numFmtId="0" fontId="7" fillId="0" borderId="1" xfId="0" applyFont="1" applyBorder="1"/>
    <xf numFmtId="0" fontId="8" fillId="0" borderId="1" xfId="0" applyFont="1" applyBorder="1"/>
    <xf numFmtId="3" fontId="8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8" fillId="0" borderId="0" xfId="0" applyFont="1"/>
    <xf numFmtId="0" fontId="10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3" fontId="10" fillId="2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0" fillId="0" borderId="1" xfId="0" quotePrefix="1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3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1" fillId="0" borderId="0" xfId="0" applyFont="1" applyFill="1" applyBorder="1"/>
    <xf numFmtId="3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3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/>
    </xf>
    <xf numFmtId="3" fontId="7" fillId="0" borderId="1" xfId="0" applyNumberFormat="1" applyFont="1" applyBorder="1"/>
    <xf numFmtId="0" fontId="10" fillId="0" borderId="0" xfId="0" applyFont="1" applyBorder="1" applyAlignment="1">
      <alignment vertical="center" wrapText="1"/>
    </xf>
    <xf numFmtId="0" fontId="12" fillId="0" borderId="0" xfId="0" applyFont="1"/>
    <xf numFmtId="0" fontId="8" fillId="0" borderId="1" xfId="0" quotePrefix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3" fontId="8" fillId="0" borderId="0" xfId="0" applyNumberFormat="1" applyFont="1"/>
    <xf numFmtId="0" fontId="8" fillId="0" borderId="0" xfId="0" applyFont="1" applyFill="1" applyBorder="1"/>
    <xf numFmtId="0" fontId="7" fillId="0" borderId="0" xfId="0" applyFont="1" applyAlignment="1">
      <alignment horizontal="center"/>
    </xf>
    <xf numFmtId="3" fontId="12" fillId="0" borderId="0" xfId="0" applyNumberFormat="1" applyFont="1"/>
    <xf numFmtId="3" fontId="13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3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3" fontId="10" fillId="0" borderId="0" xfId="0" applyNumberFormat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9" fillId="0" borderId="3" xfId="0" applyFont="1" applyFill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10" fillId="0" borderId="4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top" wrapText="1"/>
    </xf>
    <xf numFmtId="0" fontId="0" fillId="0" borderId="5" xfId="0" quotePrefix="1" applyFont="1" applyBorder="1" applyAlignment="1">
      <alignment horizontal="center" vertical="center"/>
    </xf>
    <xf numFmtId="3" fontId="10" fillId="0" borderId="5" xfId="0" applyNumberFormat="1" applyFont="1" applyBorder="1" applyAlignment="1">
      <alignment vertical="center" wrapText="1"/>
    </xf>
    <xf numFmtId="0" fontId="0" fillId="0" borderId="5" xfId="0" applyFont="1" applyBorder="1" applyAlignment="1">
      <alignment horizontal="right"/>
    </xf>
    <xf numFmtId="0" fontId="10" fillId="3" borderId="1" xfId="0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9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1724025</xdr:colOff>
      <xdr:row>1</xdr:row>
      <xdr:rowOff>219075</xdr:rowOff>
    </xdr:from>
    <xdr:to>
      <xdr:col>1</xdr:col>
      <xdr:colOff>3076575</xdr:colOff>
      <xdr:row>1</xdr:row>
      <xdr:rowOff>228600</xdr:rowOff>
    </xdr:to>
    <xdr:cxnSp macro="">
      <xdr:nvCxnSpPr>
        <xdr:cNvPr id="3" name="Straight Connector 2"/>
        <xdr:cNvCxnSpPr/>
      </xdr:nvCxnSpPr>
      <xdr:spPr>
        <a:xfrm flipV="1">
          <a:off x="2066925" y="457200"/>
          <a:ext cx="13525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2</xdr:row>
      <xdr:rowOff>0</xdr:rowOff>
    </xdr:from>
    <xdr:to>
      <xdr:col>1</xdr:col>
      <xdr:colOff>2295525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1304925" y="476250"/>
          <a:ext cx="1371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1600200</xdr:colOff>
      <xdr:row>2</xdr:row>
      <xdr:rowOff>9525</xdr:rowOff>
    </xdr:from>
    <xdr:to>
      <xdr:col>1</xdr:col>
      <xdr:colOff>2867025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1952625" y="485775"/>
          <a:ext cx="1266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2047875</xdr:colOff>
      <xdr:row>2</xdr:row>
      <xdr:rowOff>0</xdr:rowOff>
    </xdr:from>
    <xdr:to>
      <xdr:col>1</xdr:col>
      <xdr:colOff>3276600</xdr:colOff>
      <xdr:row>2</xdr:row>
      <xdr:rowOff>9525</xdr:rowOff>
    </xdr:to>
    <xdr:cxnSp macro="">
      <xdr:nvCxnSpPr>
        <xdr:cNvPr id="3" name="Straight Connector 2"/>
        <xdr:cNvCxnSpPr/>
      </xdr:nvCxnSpPr>
      <xdr:spPr>
        <a:xfrm flipV="1">
          <a:off x="2419350" y="476250"/>
          <a:ext cx="12287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%20THEO%20DOI%20THU%20QUY/11-01-24%20So%20chi%20tiet%20thu%20chi%20nam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.2023"/>
      <sheetName val="T2.2023  "/>
      <sheetName val="T3.2023 "/>
      <sheetName val="T4.2023  "/>
      <sheetName val="T5.2023 "/>
      <sheetName val="T6.2023"/>
      <sheetName val="T7.2023"/>
      <sheetName val="T8.2023"/>
      <sheetName val="T9.2023 "/>
      <sheetName val="T10.2023"/>
      <sheetName val="T11"/>
      <sheetName val="T12"/>
      <sheetName val="Theo doi 1"/>
      <sheetName val="Thống kê Tổng"/>
      <sheetName val="Theo dõi Chi tiết"/>
      <sheetName val="thiếu chứng từ"/>
      <sheetName val="Theo dõi 2"/>
      <sheetName val="tong hop chung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L13">
            <v>658897402</v>
          </cell>
        </row>
      </sheetData>
      <sheetData sheetId="7"/>
      <sheetData sheetId="8"/>
      <sheetData sheetId="9">
        <row r="195">
          <cell r="L195">
            <v>114322074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H22" sqref="H22"/>
    </sheetView>
  </sheetViews>
  <sheetFormatPr defaultRowHeight="15" x14ac:dyDescent="0.25"/>
  <cols>
    <col min="1" max="1" width="5.140625" customWidth="1"/>
    <col min="2" max="2" width="77.5703125" customWidth="1"/>
    <col min="3" max="3" width="23.28515625" customWidth="1"/>
    <col min="4" max="4" width="50.42578125" customWidth="1"/>
  </cols>
  <sheetData>
    <row r="1" spans="1:4" ht="18.75" x14ac:dyDescent="0.3">
      <c r="A1" s="54" t="s">
        <v>0</v>
      </c>
      <c r="B1" s="54"/>
      <c r="C1" s="36"/>
      <c r="D1" s="72" t="s">
        <v>715</v>
      </c>
    </row>
    <row r="2" spans="1:4" ht="22.5" customHeight="1" x14ac:dyDescent="0.25">
      <c r="A2" s="55" t="s">
        <v>1</v>
      </c>
      <c r="B2" s="55"/>
      <c r="C2" s="36"/>
      <c r="D2" s="36"/>
    </row>
    <row r="3" spans="1:4" ht="18.75" x14ac:dyDescent="0.3">
      <c r="A3" s="41"/>
      <c r="B3" s="41"/>
      <c r="C3" s="36"/>
      <c r="D3" s="36"/>
    </row>
    <row r="4" spans="1:4" ht="18.75" x14ac:dyDescent="0.3">
      <c r="A4" s="56" t="s">
        <v>664</v>
      </c>
      <c r="B4" s="56"/>
      <c r="C4" s="56"/>
      <c r="D4" s="56"/>
    </row>
    <row r="5" spans="1:4" ht="18.75" x14ac:dyDescent="0.3">
      <c r="A5" s="57" t="s">
        <v>12</v>
      </c>
      <c r="B5" s="57"/>
      <c r="C5" s="57"/>
      <c r="D5" s="57"/>
    </row>
    <row r="6" spans="1:4" x14ac:dyDescent="0.25">
      <c r="A6" s="36"/>
      <c r="B6" s="36"/>
      <c r="C6" s="36"/>
      <c r="D6" s="36"/>
    </row>
    <row r="7" spans="1:4" ht="18.75" x14ac:dyDescent="0.3">
      <c r="A7" s="27" t="s">
        <v>2</v>
      </c>
      <c r="B7" s="27" t="s">
        <v>3</v>
      </c>
      <c r="C7" s="27" t="s">
        <v>4</v>
      </c>
      <c r="D7" s="27" t="s">
        <v>7</v>
      </c>
    </row>
    <row r="8" spans="1:4" ht="18.75" x14ac:dyDescent="0.3">
      <c r="A8" s="46" t="s">
        <v>6</v>
      </c>
      <c r="B8" s="6" t="s">
        <v>667</v>
      </c>
      <c r="C8" s="5">
        <f>SUM(C9:C11)</f>
        <v>15778878773</v>
      </c>
      <c r="D8" s="7"/>
    </row>
    <row r="9" spans="1:4" ht="18.75" x14ac:dyDescent="0.3">
      <c r="A9" s="37" t="s">
        <v>5</v>
      </c>
      <c r="B9" s="7" t="s">
        <v>8</v>
      </c>
      <c r="C9" s="8">
        <f>'DANH SACH THU CAC HUYEN'!C22</f>
        <v>7182114125</v>
      </c>
      <c r="D9" s="9" t="s">
        <v>719</v>
      </c>
    </row>
    <row r="10" spans="1:4" ht="18.75" x14ac:dyDescent="0.3">
      <c r="A10" s="37" t="s">
        <v>9</v>
      </c>
      <c r="B10" s="7" t="s">
        <v>243</v>
      </c>
      <c r="C10" s="8">
        <f>'DANH SACH THU CUA CƠ QUAN '!C126</f>
        <v>451080476</v>
      </c>
      <c r="D10" s="9" t="s">
        <v>720</v>
      </c>
    </row>
    <row r="11" spans="1:4" ht="18.75" x14ac:dyDescent="0.3">
      <c r="A11" s="37" t="s">
        <v>10</v>
      </c>
      <c r="B11" s="7" t="s">
        <v>11</v>
      </c>
      <c r="C11" s="8">
        <f>'DANH SÁCH CAC TO CHUC KINH TE'!C290</f>
        <v>8145684172</v>
      </c>
      <c r="D11" s="9" t="s">
        <v>721</v>
      </c>
    </row>
    <row r="12" spans="1:4" ht="18.75" x14ac:dyDescent="0.3">
      <c r="A12" s="10"/>
      <c r="B12" s="40"/>
      <c r="C12" s="39"/>
      <c r="D12" s="10"/>
    </row>
    <row r="13" spans="1:4" x14ac:dyDescent="0.25">
      <c r="A13" s="36"/>
      <c r="B13" s="36"/>
      <c r="C13" s="42"/>
      <c r="D13" s="36"/>
    </row>
  </sheetData>
  <mergeCells count="4">
    <mergeCell ref="A1:B1"/>
    <mergeCell ref="A2:B2"/>
    <mergeCell ref="A4:D4"/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19" sqref="D19"/>
    </sheetView>
  </sheetViews>
  <sheetFormatPr defaultRowHeight="15" x14ac:dyDescent="0.25"/>
  <cols>
    <col min="1" max="1" width="5.7109375" customWidth="1"/>
    <col min="2" max="2" width="53.28515625" customWidth="1"/>
    <col min="3" max="3" width="30.42578125" customWidth="1"/>
    <col min="4" max="4" width="83.85546875" customWidth="1"/>
  </cols>
  <sheetData>
    <row r="1" spans="1:4" ht="18.75" x14ac:dyDescent="0.3">
      <c r="A1" s="58" t="s">
        <v>0</v>
      </c>
      <c r="B1" s="58"/>
      <c r="D1" s="53" t="s">
        <v>716</v>
      </c>
    </row>
    <row r="2" spans="1:4" ht="18.75" x14ac:dyDescent="0.25">
      <c r="A2" s="59" t="s">
        <v>1</v>
      </c>
      <c r="B2" s="59"/>
    </row>
    <row r="3" spans="1:4" ht="18.75" x14ac:dyDescent="0.3">
      <c r="A3" s="2"/>
      <c r="B3" s="2"/>
    </row>
    <row r="4" spans="1:4" ht="45" customHeight="1" x14ac:dyDescent="0.3">
      <c r="A4" s="60" t="s">
        <v>663</v>
      </c>
      <c r="B4" s="60"/>
      <c r="C4" s="60"/>
      <c r="D4" s="60"/>
    </row>
    <row r="5" spans="1:4" ht="18.75" x14ac:dyDescent="0.3">
      <c r="A5" s="57" t="str">
        <f>'TONG HOP'!A5:D5</f>
        <v>( Kèm theo Thông báo số:        /TB-QPCTT ngày   tháng   năm 2024 của Quỹ Phòng, chống thiên tai tỉnh Quảng Nam)</v>
      </c>
      <c r="B5" s="57"/>
      <c r="C5" s="57"/>
      <c r="D5" s="57"/>
    </row>
    <row r="6" spans="1:4" x14ac:dyDescent="0.25">
      <c r="A6" s="36"/>
      <c r="B6" s="36"/>
      <c r="C6" s="36"/>
      <c r="D6" s="36"/>
    </row>
    <row r="7" spans="1:4" ht="18.75" x14ac:dyDescent="0.3">
      <c r="A7" s="27" t="s">
        <v>2</v>
      </c>
      <c r="B7" s="27" t="s">
        <v>247</v>
      </c>
      <c r="C7" s="27" t="s">
        <v>4</v>
      </c>
      <c r="D7" s="27" t="s">
        <v>7</v>
      </c>
    </row>
    <row r="8" spans="1:4" ht="18.75" x14ac:dyDescent="0.3">
      <c r="A8" s="37" t="s">
        <v>5</v>
      </c>
      <c r="B8" s="7" t="s">
        <v>13</v>
      </c>
      <c r="C8" s="8">
        <v>869319000</v>
      </c>
      <c r="D8" s="9"/>
    </row>
    <row r="9" spans="1:4" ht="18.75" x14ac:dyDescent="0.3">
      <c r="A9" s="37" t="s">
        <v>9</v>
      </c>
      <c r="B9" s="7" t="s">
        <v>14</v>
      </c>
      <c r="C9" s="8">
        <v>481824203</v>
      </c>
      <c r="D9" s="9"/>
    </row>
    <row r="10" spans="1:4" ht="18.75" x14ac:dyDescent="0.3">
      <c r="A10" s="37" t="s">
        <v>10</v>
      </c>
      <c r="B10" s="7" t="s">
        <v>15</v>
      </c>
      <c r="C10" s="8">
        <v>952710208</v>
      </c>
      <c r="D10" s="9"/>
    </row>
    <row r="11" spans="1:4" ht="18.75" x14ac:dyDescent="0.3">
      <c r="A11" s="37" t="s">
        <v>26</v>
      </c>
      <c r="B11" s="7" t="s">
        <v>16</v>
      </c>
      <c r="C11" s="8">
        <f>73267612+283536680+3793000</f>
        <v>360597292</v>
      </c>
      <c r="D11" s="9"/>
    </row>
    <row r="12" spans="1:4" ht="18.75" x14ac:dyDescent="0.3">
      <c r="A12" s="37" t="s">
        <v>27</v>
      </c>
      <c r="B12" s="7" t="s">
        <v>244</v>
      </c>
      <c r="C12" s="8">
        <v>99669489</v>
      </c>
      <c r="D12" s="7"/>
    </row>
    <row r="13" spans="1:4" ht="18.75" x14ac:dyDescent="0.3">
      <c r="A13" s="37" t="s">
        <v>28</v>
      </c>
      <c r="B13" s="7" t="s">
        <v>17</v>
      </c>
      <c r="C13" s="8">
        <v>1740902000</v>
      </c>
      <c r="D13" s="7"/>
    </row>
    <row r="14" spans="1:4" ht="18.75" x14ac:dyDescent="0.3">
      <c r="A14" s="37" t="s">
        <v>29</v>
      </c>
      <c r="B14" s="7" t="s">
        <v>18</v>
      </c>
      <c r="C14" s="8">
        <v>144000000</v>
      </c>
      <c r="D14" s="7"/>
    </row>
    <row r="15" spans="1:4" ht="18.75" x14ac:dyDescent="0.3">
      <c r="A15" s="37" t="s">
        <v>30</v>
      </c>
      <c r="B15" s="7" t="s">
        <v>19</v>
      </c>
      <c r="C15" s="8">
        <v>94379000</v>
      </c>
      <c r="D15" s="7"/>
    </row>
    <row r="16" spans="1:4" ht="18.75" x14ac:dyDescent="0.3">
      <c r="A16" s="37" t="s">
        <v>31</v>
      </c>
      <c r="B16" s="7" t="s">
        <v>20</v>
      </c>
      <c r="C16" s="8">
        <v>60301082</v>
      </c>
      <c r="D16" s="7"/>
    </row>
    <row r="17" spans="1:4" ht="18.75" x14ac:dyDescent="0.3">
      <c r="A17" s="37" t="s">
        <v>32</v>
      </c>
      <c r="B17" s="7" t="s">
        <v>21</v>
      </c>
      <c r="C17" s="8">
        <v>879978970</v>
      </c>
      <c r="D17" s="7"/>
    </row>
    <row r="18" spans="1:4" ht="18.75" x14ac:dyDescent="0.3">
      <c r="A18" s="37" t="s">
        <v>33</v>
      </c>
      <c r="B18" s="7" t="s">
        <v>22</v>
      </c>
      <c r="C18" s="8">
        <v>521538767</v>
      </c>
      <c r="D18" s="7"/>
    </row>
    <row r="19" spans="1:4" ht="18.75" x14ac:dyDescent="0.3">
      <c r="A19" s="37" t="s">
        <v>34</v>
      </c>
      <c r="B19" s="7" t="s">
        <v>23</v>
      </c>
      <c r="C19" s="8">
        <f>[1]T7.2023!$L$13+[1]T10.2023!$L$195</f>
        <v>773219476</v>
      </c>
      <c r="D19" s="7"/>
    </row>
    <row r="20" spans="1:4" ht="18.75" x14ac:dyDescent="0.3">
      <c r="A20" s="37" t="s">
        <v>35</v>
      </c>
      <c r="B20" s="7" t="s">
        <v>24</v>
      </c>
      <c r="C20" s="8">
        <v>102270638</v>
      </c>
      <c r="D20" s="7"/>
    </row>
    <row r="21" spans="1:4" ht="18.75" x14ac:dyDescent="0.3">
      <c r="A21" s="37" t="s">
        <v>36</v>
      </c>
      <c r="B21" s="7" t="s">
        <v>25</v>
      </c>
      <c r="C21" s="8">
        <v>101404000</v>
      </c>
      <c r="D21" s="7"/>
    </row>
    <row r="22" spans="1:4" ht="18.75" x14ac:dyDescent="0.3">
      <c r="A22" s="7"/>
      <c r="B22" s="38" t="s">
        <v>37</v>
      </c>
      <c r="C22" s="34">
        <f>SUM(C8:C21)</f>
        <v>7182114125</v>
      </c>
      <c r="D22" s="7"/>
    </row>
    <row r="23" spans="1:4" ht="18.75" x14ac:dyDescent="0.3">
      <c r="A23" s="63" t="s">
        <v>672</v>
      </c>
      <c r="B23" s="63"/>
      <c r="C23" s="63"/>
      <c r="D23" s="63"/>
    </row>
    <row r="24" spans="1:4" ht="15.75" x14ac:dyDescent="0.25">
      <c r="B24" s="21"/>
      <c r="C24" s="14"/>
    </row>
  </sheetData>
  <mergeCells count="5">
    <mergeCell ref="A1:B1"/>
    <mergeCell ref="A2:B2"/>
    <mergeCell ref="A4:D4"/>
    <mergeCell ref="A5:D5"/>
    <mergeCell ref="A23:D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R128"/>
  <sheetViews>
    <sheetView tabSelected="1" workbookViewId="0">
      <selection sqref="A1:B1"/>
    </sheetView>
  </sheetViews>
  <sheetFormatPr defaultRowHeight="15" x14ac:dyDescent="0.25"/>
  <cols>
    <col min="1" max="1" width="5.28515625" customWidth="1"/>
    <col min="2" max="2" width="71.28515625" customWidth="1"/>
    <col min="3" max="3" width="19.42578125" customWidth="1"/>
    <col min="4" max="4" width="28.7109375" customWidth="1"/>
    <col min="5" max="5" width="12.42578125" bestFit="1" customWidth="1"/>
    <col min="6" max="6" width="11.28515625" bestFit="1" customWidth="1"/>
    <col min="7" max="7" width="12.42578125" bestFit="1" customWidth="1"/>
    <col min="8" max="8" width="11.28515625" bestFit="1" customWidth="1"/>
    <col min="9" max="11" width="12.42578125" bestFit="1" customWidth="1"/>
  </cols>
  <sheetData>
    <row r="1" spans="1:4" ht="18.75" x14ac:dyDescent="0.3">
      <c r="A1" s="58" t="s">
        <v>0</v>
      </c>
      <c r="B1" s="58"/>
      <c r="D1" s="53" t="s">
        <v>717</v>
      </c>
    </row>
    <row r="2" spans="1:4" ht="18.75" x14ac:dyDescent="0.25">
      <c r="A2" s="59" t="s">
        <v>1</v>
      </c>
      <c r="B2" s="59"/>
    </row>
    <row r="3" spans="1:4" ht="18.75" x14ac:dyDescent="0.3">
      <c r="A3" s="2"/>
      <c r="B3" s="2"/>
    </row>
    <row r="4" spans="1:4" ht="53.25" customHeight="1" x14ac:dyDescent="0.25">
      <c r="A4" s="61" t="s">
        <v>723</v>
      </c>
      <c r="B4" s="61"/>
      <c r="C4" s="61"/>
      <c r="D4" s="61"/>
    </row>
    <row r="5" spans="1:4" ht="37.5" customHeight="1" x14ac:dyDescent="0.3">
      <c r="A5" s="62" t="str">
        <f>'TONG HOP'!A5:D5</f>
        <v>( Kèm theo Thông báo số:        /TB-QPCTT ngày   tháng   năm 2024 của Quỹ Phòng, chống thiên tai tỉnh Quảng Nam)</v>
      </c>
      <c r="B5" s="62"/>
      <c r="C5" s="62"/>
      <c r="D5" s="62"/>
    </row>
    <row r="6" spans="1:4" x14ac:dyDescent="0.25">
      <c r="D6" t="s">
        <v>640</v>
      </c>
    </row>
    <row r="7" spans="1:4" ht="18.75" x14ac:dyDescent="0.25">
      <c r="A7" s="26" t="s">
        <v>2</v>
      </c>
      <c r="B7" s="26" t="s">
        <v>38</v>
      </c>
      <c r="C7" s="26" t="s">
        <v>4</v>
      </c>
      <c r="D7" s="26" t="s">
        <v>7</v>
      </c>
    </row>
    <row r="8" spans="1:4" ht="37.5" x14ac:dyDescent="0.3">
      <c r="A8" s="28" t="s">
        <v>5</v>
      </c>
      <c r="B8" s="23" t="s">
        <v>641</v>
      </c>
      <c r="C8" s="22">
        <v>8175000</v>
      </c>
      <c r="D8" s="29"/>
    </row>
    <row r="9" spans="1:4" ht="18.75" x14ac:dyDescent="0.25">
      <c r="A9" s="28" t="s">
        <v>9</v>
      </c>
      <c r="B9" s="23" t="s">
        <v>642</v>
      </c>
      <c r="C9" s="22">
        <v>1760909</v>
      </c>
      <c r="D9" s="22"/>
    </row>
    <row r="10" spans="1:4" ht="18.75" x14ac:dyDescent="0.25">
      <c r="A10" s="28" t="s">
        <v>10</v>
      </c>
      <c r="B10" s="23" t="s">
        <v>643</v>
      </c>
      <c r="C10" s="22">
        <v>714000</v>
      </c>
      <c r="D10" s="22"/>
    </row>
    <row r="11" spans="1:4" ht="18.75" x14ac:dyDescent="0.3">
      <c r="A11" s="28" t="s">
        <v>26</v>
      </c>
      <c r="B11" s="23" t="s">
        <v>644</v>
      </c>
      <c r="C11" s="22">
        <v>643416</v>
      </c>
      <c r="D11" s="27"/>
    </row>
    <row r="12" spans="1:4" ht="18.75" x14ac:dyDescent="0.3">
      <c r="A12" s="28" t="s">
        <v>27</v>
      </c>
      <c r="B12" s="23" t="s">
        <v>645</v>
      </c>
      <c r="C12" s="22">
        <v>11301850</v>
      </c>
      <c r="D12" s="27"/>
    </row>
    <row r="13" spans="1:4" ht="18.75" x14ac:dyDescent="0.3">
      <c r="A13" s="28" t="s">
        <v>28</v>
      </c>
      <c r="B13" s="23" t="s">
        <v>646</v>
      </c>
      <c r="C13" s="22">
        <v>6808418</v>
      </c>
      <c r="D13" s="27"/>
    </row>
    <row r="14" spans="1:4" ht="37.5" x14ac:dyDescent="0.3">
      <c r="A14" s="28" t="s">
        <v>29</v>
      </c>
      <c r="B14" s="24" t="s">
        <v>662</v>
      </c>
      <c r="C14" s="22">
        <v>3150000</v>
      </c>
      <c r="D14" s="27"/>
    </row>
    <row r="15" spans="1:4" ht="37.5" x14ac:dyDescent="0.3">
      <c r="A15" s="28" t="s">
        <v>30</v>
      </c>
      <c r="B15" s="23" t="s">
        <v>47</v>
      </c>
      <c r="C15" s="22">
        <v>7030000</v>
      </c>
      <c r="D15" s="27"/>
    </row>
    <row r="16" spans="1:4" ht="18.75" x14ac:dyDescent="0.3">
      <c r="A16" s="28" t="s">
        <v>31</v>
      </c>
      <c r="B16" s="23" t="s">
        <v>48</v>
      </c>
      <c r="C16" s="22">
        <v>5862834</v>
      </c>
      <c r="D16" s="27"/>
    </row>
    <row r="17" spans="1:4" ht="37.5" x14ac:dyDescent="0.3">
      <c r="A17" s="28" t="s">
        <v>32</v>
      </c>
      <c r="B17" s="23" t="s">
        <v>49</v>
      </c>
      <c r="C17" s="22">
        <v>1950000</v>
      </c>
      <c r="D17" s="27"/>
    </row>
    <row r="18" spans="1:4" ht="75" x14ac:dyDescent="0.3">
      <c r="A18" s="28" t="s">
        <v>33</v>
      </c>
      <c r="B18" s="23" t="s">
        <v>50</v>
      </c>
      <c r="C18" s="22">
        <f>822645+224355</f>
        <v>1047000</v>
      </c>
      <c r="D18" s="27"/>
    </row>
    <row r="19" spans="1:4" ht="37.5" x14ac:dyDescent="0.3">
      <c r="A19" s="28" t="s">
        <v>34</v>
      </c>
      <c r="B19" s="23" t="s">
        <v>51</v>
      </c>
      <c r="C19" s="22">
        <v>205000</v>
      </c>
      <c r="D19" s="27"/>
    </row>
    <row r="20" spans="1:4" ht="37.5" x14ac:dyDescent="0.3">
      <c r="A20" s="28" t="s">
        <v>35</v>
      </c>
      <c r="B20" s="23" t="s">
        <v>52</v>
      </c>
      <c r="C20" s="22">
        <v>613635</v>
      </c>
      <c r="D20" s="27"/>
    </row>
    <row r="21" spans="1:4" ht="37.5" x14ac:dyDescent="0.3">
      <c r="A21" s="28" t="s">
        <v>36</v>
      </c>
      <c r="B21" s="23" t="s">
        <v>53</v>
      </c>
      <c r="C21" s="22">
        <v>2414000</v>
      </c>
      <c r="D21" s="27"/>
    </row>
    <row r="22" spans="1:4" ht="56.25" x14ac:dyDescent="0.3">
      <c r="A22" s="28" t="s">
        <v>39</v>
      </c>
      <c r="B22" s="23" t="s">
        <v>54</v>
      </c>
      <c r="C22" s="22">
        <v>600000</v>
      </c>
      <c r="D22" s="27"/>
    </row>
    <row r="23" spans="1:4" ht="56.25" x14ac:dyDescent="0.3">
      <c r="A23" s="28" t="s">
        <v>40</v>
      </c>
      <c r="B23" s="23" t="s">
        <v>55</v>
      </c>
      <c r="C23" s="22">
        <v>5250000</v>
      </c>
      <c r="D23" s="27"/>
    </row>
    <row r="24" spans="1:4" ht="37.5" x14ac:dyDescent="0.3">
      <c r="A24" s="28" t="s">
        <v>41</v>
      </c>
      <c r="B24" s="23" t="s">
        <v>56</v>
      </c>
      <c r="C24" s="22">
        <v>3474000</v>
      </c>
      <c r="D24" s="27"/>
    </row>
    <row r="25" spans="1:4" ht="37.5" x14ac:dyDescent="0.3">
      <c r="A25" s="28" t="s">
        <v>42</v>
      </c>
      <c r="B25" s="23" t="s">
        <v>57</v>
      </c>
      <c r="C25" s="22">
        <v>2750000</v>
      </c>
      <c r="D25" s="27"/>
    </row>
    <row r="26" spans="1:4" ht="56.25" x14ac:dyDescent="0.3">
      <c r="A26" s="28" t="s">
        <v>43</v>
      </c>
      <c r="B26" s="23" t="s">
        <v>58</v>
      </c>
      <c r="C26" s="22">
        <f>11141177+672957</f>
        <v>11814134</v>
      </c>
      <c r="D26" s="27"/>
    </row>
    <row r="27" spans="1:4" ht="56.25" x14ac:dyDescent="0.3">
      <c r="A27" s="28" t="s">
        <v>44</v>
      </c>
      <c r="B27" s="25" t="s">
        <v>59</v>
      </c>
      <c r="C27" s="22">
        <v>2658900</v>
      </c>
      <c r="D27" s="27"/>
    </row>
    <row r="28" spans="1:4" ht="93.75" x14ac:dyDescent="0.3">
      <c r="A28" s="28" t="s">
        <v>45</v>
      </c>
      <c r="B28" s="23" t="s">
        <v>673</v>
      </c>
      <c r="C28" s="22">
        <v>818180</v>
      </c>
      <c r="D28" s="27"/>
    </row>
    <row r="29" spans="1:4" ht="37.5" x14ac:dyDescent="0.3">
      <c r="A29" s="28" t="s">
        <v>46</v>
      </c>
      <c r="B29" s="23" t="s">
        <v>241</v>
      </c>
      <c r="C29" s="22">
        <v>2705000</v>
      </c>
      <c r="D29" s="27"/>
    </row>
    <row r="30" spans="1:4" ht="37.5" x14ac:dyDescent="0.3">
      <c r="A30" s="28" t="s">
        <v>147</v>
      </c>
      <c r="B30" s="23" t="s">
        <v>60</v>
      </c>
      <c r="C30" s="30">
        <v>2952000</v>
      </c>
      <c r="D30" s="27"/>
    </row>
    <row r="31" spans="1:4" ht="37.5" x14ac:dyDescent="0.3">
      <c r="A31" s="28" t="s">
        <v>148</v>
      </c>
      <c r="B31" s="23" t="s">
        <v>61</v>
      </c>
      <c r="C31" s="22">
        <v>1006000</v>
      </c>
      <c r="D31" s="27"/>
    </row>
    <row r="32" spans="1:4" ht="37.5" x14ac:dyDescent="0.3">
      <c r="A32" s="28" t="s">
        <v>149</v>
      </c>
      <c r="B32" s="23" t="s">
        <v>62</v>
      </c>
      <c r="C32" s="22">
        <v>561000</v>
      </c>
      <c r="D32" s="27"/>
    </row>
    <row r="33" spans="1:4" ht="37.5" x14ac:dyDescent="0.3">
      <c r="A33" s="28" t="s">
        <v>150</v>
      </c>
      <c r="B33" s="23" t="s">
        <v>242</v>
      </c>
      <c r="C33" s="22">
        <v>2932000</v>
      </c>
      <c r="D33" s="27"/>
    </row>
    <row r="34" spans="1:4" ht="37.5" x14ac:dyDescent="0.3">
      <c r="A34" s="28" t="s">
        <v>151</v>
      </c>
      <c r="B34" s="23" t="s">
        <v>63</v>
      </c>
      <c r="C34" s="22">
        <v>3654000</v>
      </c>
      <c r="D34" s="27"/>
    </row>
    <row r="35" spans="1:4" ht="37.5" x14ac:dyDescent="0.3">
      <c r="A35" s="28" t="s">
        <v>152</v>
      </c>
      <c r="B35" s="23" t="s">
        <v>64</v>
      </c>
      <c r="C35" s="22">
        <v>299000</v>
      </c>
      <c r="D35" s="27"/>
    </row>
    <row r="36" spans="1:4" ht="37.5" x14ac:dyDescent="0.3">
      <c r="A36" s="28" t="s">
        <v>153</v>
      </c>
      <c r="B36" s="23" t="s">
        <v>65</v>
      </c>
      <c r="C36" s="22">
        <v>612000</v>
      </c>
      <c r="D36" s="27"/>
    </row>
    <row r="37" spans="1:4" ht="37.5" x14ac:dyDescent="0.3">
      <c r="A37" s="28" t="s">
        <v>154</v>
      </c>
      <c r="B37" s="23" t="s">
        <v>66</v>
      </c>
      <c r="C37" s="30">
        <f>1875000+300000</f>
        <v>2175000</v>
      </c>
      <c r="D37" s="27"/>
    </row>
    <row r="38" spans="1:4" ht="18.75" x14ac:dyDescent="0.3">
      <c r="A38" s="28" t="s">
        <v>155</v>
      </c>
      <c r="B38" s="31" t="s">
        <v>67</v>
      </c>
      <c r="C38" s="30">
        <v>410000</v>
      </c>
      <c r="D38" s="27"/>
    </row>
    <row r="39" spans="1:4" ht="37.5" x14ac:dyDescent="0.3">
      <c r="A39" s="28" t="s">
        <v>156</v>
      </c>
      <c r="B39" s="23" t="s">
        <v>669</v>
      </c>
      <c r="C39" s="22">
        <v>1434000</v>
      </c>
      <c r="D39" s="27"/>
    </row>
    <row r="40" spans="1:4" ht="37.5" x14ac:dyDescent="0.3">
      <c r="A40" s="28" t="s">
        <v>157</v>
      </c>
      <c r="B40" s="23" t="s">
        <v>68</v>
      </c>
      <c r="C40" s="22">
        <v>8005000</v>
      </c>
      <c r="D40" s="27"/>
    </row>
    <row r="41" spans="1:4" ht="37.5" x14ac:dyDescent="0.3">
      <c r="A41" s="28" t="s">
        <v>158</v>
      </c>
      <c r="B41" s="23" t="s">
        <v>69</v>
      </c>
      <c r="C41" s="22">
        <v>1664000</v>
      </c>
      <c r="D41" s="27"/>
    </row>
    <row r="42" spans="1:4" ht="37.5" x14ac:dyDescent="0.3">
      <c r="A42" s="28" t="s">
        <v>159</v>
      </c>
      <c r="B42" s="23" t="s">
        <v>70</v>
      </c>
      <c r="C42" s="22">
        <v>3150000</v>
      </c>
      <c r="D42" s="27"/>
    </row>
    <row r="43" spans="1:4" ht="37.5" x14ac:dyDescent="0.3">
      <c r="A43" s="28" t="s">
        <v>160</v>
      </c>
      <c r="B43" s="23" t="s">
        <v>71</v>
      </c>
      <c r="C43" s="22">
        <v>9532000</v>
      </c>
      <c r="D43" s="27"/>
    </row>
    <row r="44" spans="1:4" ht="56.25" x14ac:dyDescent="0.3">
      <c r="A44" s="28" t="s">
        <v>161</v>
      </c>
      <c r="B44" s="23" t="s">
        <v>72</v>
      </c>
      <c r="C44" s="22">
        <v>283500</v>
      </c>
      <c r="D44" s="27"/>
    </row>
    <row r="45" spans="1:4" ht="18.75" x14ac:dyDescent="0.3">
      <c r="A45" s="28" t="s">
        <v>162</v>
      </c>
      <c r="B45" s="23" t="s">
        <v>73</v>
      </c>
      <c r="C45" s="22">
        <v>975000</v>
      </c>
      <c r="D45" s="27"/>
    </row>
    <row r="46" spans="1:4" ht="37.5" x14ac:dyDescent="0.3">
      <c r="A46" s="28" t="s">
        <v>163</v>
      </c>
      <c r="B46" s="23" t="s">
        <v>670</v>
      </c>
      <c r="C46" s="22">
        <f>914318+1145455</f>
        <v>2059773</v>
      </c>
      <c r="D46" s="27"/>
    </row>
    <row r="47" spans="1:4" ht="37.5" x14ac:dyDescent="0.3">
      <c r="A47" s="28" t="s">
        <v>164</v>
      </c>
      <c r="B47" s="23" t="s">
        <v>74</v>
      </c>
      <c r="C47" s="22">
        <v>2700000</v>
      </c>
      <c r="D47" s="27"/>
    </row>
    <row r="48" spans="1:4" ht="37.5" x14ac:dyDescent="0.3">
      <c r="A48" s="28" t="s">
        <v>165</v>
      </c>
      <c r="B48" s="23" t="s">
        <v>75</v>
      </c>
      <c r="C48" s="22">
        <v>1028000</v>
      </c>
      <c r="D48" s="27"/>
    </row>
    <row r="49" spans="1:4" ht="37.5" x14ac:dyDescent="0.3">
      <c r="A49" s="28" t="s">
        <v>166</v>
      </c>
      <c r="B49" s="23" t="s">
        <v>76</v>
      </c>
      <c r="C49" s="22">
        <v>3740000</v>
      </c>
      <c r="D49" s="27"/>
    </row>
    <row r="50" spans="1:4" ht="18.75" x14ac:dyDescent="0.3">
      <c r="A50" s="28" t="s">
        <v>167</v>
      </c>
      <c r="B50" s="23" t="s">
        <v>77</v>
      </c>
      <c r="C50" s="22">
        <v>1599000</v>
      </c>
      <c r="D50" s="27"/>
    </row>
    <row r="51" spans="1:4" ht="37.5" x14ac:dyDescent="0.3">
      <c r="A51" s="28" t="s">
        <v>168</v>
      </c>
      <c r="B51" s="23" t="s">
        <v>78</v>
      </c>
      <c r="C51" s="22">
        <v>2100000</v>
      </c>
      <c r="D51" s="27"/>
    </row>
    <row r="52" spans="1:4" ht="18.75" x14ac:dyDescent="0.3">
      <c r="A52" s="28" t="s">
        <v>169</v>
      </c>
      <c r="B52" s="23" t="s">
        <v>79</v>
      </c>
      <c r="C52" s="22">
        <v>3590000</v>
      </c>
      <c r="D52" s="27"/>
    </row>
    <row r="53" spans="1:4" ht="37.5" x14ac:dyDescent="0.3">
      <c r="A53" s="28" t="s">
        <v>170</v>
      </c>
      <c r="B53" s="23" t="s">
        <v>80</v>
      </c>
      <c r="C53" s="22">
        <v>1123000</v>
      </c>
      <c r="D53" s="27"/>
    </row>
    <row r="54" spans="1:4" ht="37.5" x14ac:dyDescent="0.3">
      <c r="A54" s="28" t="s">
        <v>171</v>
      </c>
      <c r="B54" s="23" t="s">
        <v>81</v>
      </c>
      <c r="C54" s="22">
        <v>410000</v>
      </c>
      <c r="D54" s="27"/>
    </row>
    <row r="55" spans="1:4" ht="37.5" x14ac:dyDescent="0.3">
      <c r="A55" s="28" t="s">
        <v>172</v>
      </c>
      <c r="B55" s="23" t="s">
        <v>82</v>
      </c>
      <c r="C55" s="22">
        <v>329000</v>
      </c>
      <c r="D55" s="27"/>
    </row>
    <row r="56" spans="1:4" ht="37.5" x14ac:dyDescent="0.3">
      <c r="A56" s="28" t="s">
        <v>173</v>
      </c>
      <c r="B56" s="23" t="s">
        <v>83</v>
      </c>
      <c r="C56" s="22">
        <v>18590000</v>
      </c>
      <c r="D56" s="27"/>
    </row>
    <row r="57" spans="1:4" ht="37.5" x14ac:dyDescent="0.3">
      <c r="A57" s="28" t="s">
        <v>174</v>
      </c>
      <c r="B57" s="23" t="s">
        <v>84</v>
      </c>
      <c r="C57" s="22">
        <v>915000</v>
      </c>
      <c r="D57" s="27"/>
    </row>
    <row r="58" spans="1:4" ht="37.5" x14ac:dyDescent="0.3">
      <c r="A58" s="28" t="s">
        <v>175</v>
      </c>
      <c r="B58" s="23" t="s">
        <v>85</v>
      </c>
      <c r="C58" s="22">
        <v>205000</v>
      </c>
      <c r="D58" s="27"/>
    </row>
    <row r="59" spans="1:4" ht="18.75" x14ac:dyDescent="0.3">
      <c r="A59" s="28" t="s">
        <v>176</v>
      </c>
      <c r="B59" s="23" t="s">
        <v>86</v>
      </c>
      <c r="C59" s="22">
        <v>2659091</v>
      </c>
      <c r="D59" s="27"/>
    </row>
    <row r="60" spans="1:4" ht="18.75" x14ac:dyDescent="0.3">
      <c r="A60" s="28" t="s">
        <v>177</v>
      </c>
      <c r="B60" s="23" t="s">
        <v>87</v>
      </c>
      <c r="C60" s="22">
        <v>1599000</v>
      </c>
      <c r="D60" s="27"/>
    </row>
    <row r="61" spans="1:4" ht="18.75" x14ac:dyDescent="0.3">
      <c r="A61" s="28" t="s">
        <v>178</v>
      </c>
      <c r="B61" s="23" t="s">
        <v>88</v>
      </c>
      <c r="C61" s="22">
        <v>328000</v>
      </c>
      <c r="D61" s="27"/>
    </row>
    <row r="62" spans="1:4" ht="37.5" x14ac:dyDescent="0.3">
      <c r="A62" s="28" t="s">
        <v>179</v>
      </c>
      <c r="B62" s="23" t="s">
        <v>89</v>
      </c>
      <c r="C62" s="22">
        <v>2829000</v>
      </c>
      <c r="D62" s="27"/>
    </row>
    <row r="63" spans="1:4" ht="18.75" x14ac:dyDescent="0.3">
      <c r="A63" s="28" t="s">
        <v>180</v>
      </c>
      <c r="B63" s="23" t="s">
        <v>90</v>
      </c>
      <c r="C63" s="22">
        <v>2175000</v>
      </c>
      <c r="D63" s="27"/>
    </row>
    <row r="64" spans="1:4" ht="37.5" x14ac:dyDescent="0.3">
      <c r="A64" s="28" t="s">
        <v>181</v>
      </c>
      <c r="B64" s="23" t="s">
        <v>91</v>
      </c>
      <c r="C64" s="22">
        <v>943000</v>
      </c>
      <c r="D64" s="27"/>
    </row>
    <row r="65" spans="1:4" ht="37.5" x14ac:dyDescent="0.3">
      <c r="A65" s="28" t="s">
        <v>182</v>
      </c>
      <c r="B65" s="23" t="s">
        <v>92</v>
      </c>
      <c r="C65" s="22">
        <v>2555000</v>
      </c>
      <c r="D65" s="27"/>
    </row>
    <row r="66" spans="1:4" ht="18.75" x14ac:dyDescent="0.3">
      <c r="A66" s="28" t="s">
        <v>183</v>
      </c>
      <c r="B66" s="23" t="s">
        <v>93</v>
      </c>
      <c r="C66" s="22">
        <v>632000</v>
      </c>
      <c r="D66" s="27"/>
    </row>
    <row r="67" spans="1:4" ht="18.75" x14ac:dyDescent="0.3">
      <c r="A67" s="28" t="s">
        <v>184</v>
      </c>
      <c r="B67" s="23" t="s">
        <v>94</v>
      </c>
      <c r="C67" s="22">
        <v>2356362</v>
      </c>
      <c r="D67" s="27"/>
    </row>
    <row r="68" spans="1:4" ht="37.5" x14ac:dyDescent="0.3">
      <c r="A68" s="28" t="s">
        <v>185</v>
      </c>
      <c r="B68" s="23" t="s">
        <v>95</v>
      </c>
      <c r="C68" s="22">
        <v>492000</v>
      </c>
      <c r="D68" s="27"/>
    </row>
    <row r="69" spans="1:4" ht="37.5" x14ac:dyDescent="0.3">
      <c r="A69" s="28" t="s">
        <v>186</v>
      </c>
      <c r="B69" s="23" t="s">
        <v>96</v>
      </c>
      <c r="C69" s="22">
        <v>300000</v>
      </c>
      <c r="D69" s="27"/>
    </row>
    <row r="70" spans="1:4" ht="37.5" x14ac:dyDescent="0.3">
      <c r="A70" s="28" t="s">
        <v>187</v>
      </c>
      <c r="B70" s="23" t="s">
        <v>668</v>
      </c>
      <c r="C70" s="22">
        <v>3723000</v>
      </c>
      <c r="D70" s="27"/>
    </row>
    <row r="71" spans="1:4" ht="37.5" x14ac:dyDescent="0.3">
      <c r="A71" s="28" t="s">
        <v>188</v>
      </c>
      <c r="B71" s="23" t="s">
        <v>97</v>
      </c>
      <c r="C71" s="22">
        <v>13132524</v>
      </c>
      <c r="D71" s="27"/>
    </row>
    <row r="72" spans="1:4" ht="37.5" x14ac:dyDescent="0.3">
      <c r="A72" s="28" t="s">
        <v>189</v>
      </c>
      <c r="B72" s="23" t="s">
        <v>98</v>
      </c>
      <c r="C72" s="22">
        <v>1570227</v>
      </c>
      <c r="D72" s="27"/>
    </row>
    <row r="73" spans="1:4" ht="18.75" x14ac:dyDescent="0.3">
      <c r="A73" s="28" t="s">
        <v>190</v>
      </c>
      <c r="B73" s="23" t="s">
        <v>99</v>
      </c>
      <c r="C73" s="22">
        <v>6373400</v>
      </c>
      <c r="D73" s="27"/>
    </row>
    <row r="74" spans="1:4" ht="37.5" x14ac:dyDescent="0.3">
      <c r="A74" s="28" t="s">
        <v>191</v>
      </c>
      <c r="B74" s="23" t="s">
        <v>100</v>
      </c>
      <c r="C74" s="22">
        <v>5564988</v>
      </c>
      <c r="D74" s="27"/>
    </row>
    <row r="75" spans="1:4" ht="37.5" x14ac:dyDescent="0.3">
      <c r="A75" s="28" t="s">
        <v>192</v>
      </c>
      <c r="B75" s="23" t="s">
        <v>101</v>
      </c>
      <c r="C75" s="22">
        <v>1050000</v>
      </c>
      <c r="D75" s="27"/>
    </row>
    <row r="76" spans="1:4" ht="18.75" x14ac:dyDescent="0.3">
      <c r="A76" s="28" t="s">
        <v>193</v>
      </c>
      <c r="B76" s="23" t="s">
        <v>102</v>
      </c>
      <c r="C76" s="22">
        <v>1847300</v>
      </c>
      <c r="D76" s="27"/>
    </row>
    <row r="77" spans="1:4" ht="18.75" x14ac:dyDescent="0.3">
      <c r="A77" s="28" t="s">
        <v>194</v>
      </c>
      <c r="B77" s="23" t="s">
        <v>103</v>
      </c>
      <c r="C77" s="22">
        <v>6106000</v>
      </c>
      <c r="D77" s="27"/>
    </row>
    <row r="78" spans="1:4" ht="18.75" x14ac:dyDescent="0.3">
      <c r="A78" s="28" t="s">
        <v>195</v>
      </c>
      <c r="B78" s="23" t="s">
        <v>104</v>
      </c>
      <c r="C78" s="22">
        <v>21496440</v>
      </c>
      <c r="D78" s="27"/>
    </row>
    <row r="79" spans="1:4" ht="37.5" x14ac:dyDescent="0.3">
      <c r="A79" s="28" t="s">
        <v>196</v>
      </c>
      <c r="B79" s="23" t="s">
        <v>105</v>
      </c>
      <c r="C79" s="22">
        <v>2100000</v>
      </c>
      <c r="D79" s="27"/>
    </row>
    <row r="80" spans="1:4" ht="18.75" x14ac:dyDescent="0.3">
      <c r="A80" s="28" t="s">
        <v>197</v>
      </c>
      <c r="B80" s="23" t="s">
        <v>106</v>
      </c>
      <c r="C80" s="22">
        <v>450000</v>
      </c>
      <c r="D80" s="27"/>
    </row>
    <row r="81" spans="1:4" ht="37.5" x14ac:dyDescent="0.3">
      <c r="A81" s="28" t="s">
        <v>198</v>
      </c>
      <c r="B81" s="23" t="s">
        <v>107</v>
      </c>
      <c r="C81" s="22">
        <v>2212000</v>
      </c>
      <c r="D81" s="27"/>
    </row>
    <row r="82" spans="1:4" ht="37.5" x14ac:dyDescent="0.3">
      <c r="A82" s="28" t="s">
        <v>199</v>
      </c>
      <c r="B82" s="23" t="s">
        <v>108</v>
      </c>
      <c r="C82" s="22">
        <v>12673000</v>
      </c>
      <c r="D82" s="27"/>
    </row>
    <row r="83" spans="1:4" ht="18.75" x14ac:dyDescent="0.3">
      <c r="A83" s="28" t="s">
        <v>200</v>
      </c>
      <c r="B83" s="23" t="s">
        <v>109</v>
      </c>
      <c r="C83" s="22">
        <v>8007000</v>
      </c>
      <c r="D83" s="27"/>
    </row>
    <row r="84" spans="1:4" ht="18.75" x14ac:dyDescent="0.3">
      <c r="A84" s="28" t="s">
        <v>201</v>
      </c>
      <c r="B84" s="24" t="s">
        <v>110</v>
      </c>
      <c r="C84" s="32">
        <v>410000</v>
      </c>
      <c r="D84" s="27"/>
    </row>
    <row r="85" spans="1:4" ht="37.5" x14ac:dyDescent="0.3">
      <c r="A85" s="28" t="s">
        <v>202</v>
      </c>
      <c r="B85" s="24" t="s">
        <v>111</v>
      </c>
      <c r="C85" s="32">
        <v>3888182</v>
      </c>
      <c r="D85" s="27"/>
    </row>
    <row r="86" spans="1:4" ht="18.75" x14ac:dyDescent="0.3">
      <c r="A86" s="28" t="s">
        <v>203</v>
      </c>
      <c r="B86" s="24" t="s">
        <v>112</v>
      </c>
      <c r="C86" s="32">
        <v>3750000</v>
      </c>
      <c r="D86" s="27"/>
    </row>
    <row r="87" spans="1:4" ht="37.5" x14ac:dyDescent="0.3">
      <c r="A87" s="28" t="s">
        <v>204</v>
      </c>
      <c r="B87" s="23" t="s">
        <v>113</v>
      </c>
      <c r="C87" s="22">
        <v>3723000</v>
      </c>
      <c r="D87" s="27"/>
    </row>
    <row r="88" spans="1:4" ht="37.5" x14ac:dyDescent="0.3">
      <c r="A88" s="28" t="s">
        <v>205</v>
      </c>
      <c r="B88" s="23" t="s">
        <v>114</v>
      </c>
      <c r="C88" s="22">
        <v>3000000</v>
      </c>
      <c r="D88" s="27"/>
    </row>
    <row r="89" spans="1:4" ht="37.5" x14ac:dyDescent="0.3">
      <c r="A89" s="28" t="s">
        <v>206</v>
      </c>
      <c r="B89" s="24" t="s">
        <v>115</v>
      </c>
      <c r="C89" s="32">
        <v>2389000</v>
      </c>
      <c r="D89" s="27"/>
    </row>
    <row r="90" spans="1:4" ht="37.5" x14ac:dyDescent="0.3">
      <c r="A90" s="28" t="s">
        <v>207</v>
      </c>
      <c r="B90" s="24" t="s">
        <v>116</v>
      </c>
      <c r="C90" s="32">
        <v>4350000</v>
      </c>
      <c r="D90" s="27"/>
    </row>
    <row r="91" spans="1:4" ht="18.75" x14ac:dyDescent="0.3">
      <c r="A91" s="28" t="s">
        <v>208</v>
      </c>
      <c r="B91" s="24" t="s">
        <v>647</v>
      </c>
      <c r="C91" s="32">
        <v>1536000</v>
      </c>
      <c r="D91" s="27"/>
    </row>
    <row r="92" spans="1:4" ht="37.5" x14ac:dyDescent="0.3">
      <c r="A92" s="28" t="s">
        <v>209</v>
      </c>
      <c r="B92" s="24" t="s">
        <v>117</v>
      </c>
      <c r="C92" s="32">
        <v>522000</v>
      </c>
      <c r="D92" s="27"/>
    </row>
    <row r="93" spans="1:4" ht="18.75" x14ac:dyDescent="0.3">
      <c r="A93" s="28" t="s">
        <v>210</v>
      </c>
      <c r="B93" s="24" t="s">
        <v>665</v>
      </c>
      <c r="C93" s="32">
        <v>700000</v>
      </c>
      <c r="D93" s="9"/>
    </row>
    <row r="94" spans="1:4" ht="18.75" x14ac:dyDescent="0.3">
      <c r="A94" s="28" t="s">
        <v>211</v>
      </c>
      <c r="B94" s="24" t="s">
        <v>118</v>
      </c>
      <c r="C94" s="32">
        <v>2565000</v>
      </c>
      <c r="D94" s="9"/>
    </row>
    <row r="95" spans="1:4" ht="18.75" x14ac:dyDescent="0.3">
      <c r="A95" s="28" t="s">
        <v>212</v>
      </c>
      <c r="B95" s="24" t="s">
        <v>119</v>
      </c>
      <c r="C95" s="32">
        <v>3139000</v>
      </c>
      <c r="D95" s="9"/>
    </row>
    <row r="96" spans="1:4" ht="37.5" x14ac:dyDescent="0.3">
      <c r="A96" s="28" t="s">
        <v>213</v>
      </c>
      <c r="B96" s="24" t="s">
        <v>120</v>
      </c>
      <c r="C96" s="32">
        <v>825000</v>
      </c>
      <c r="D96" s="9"/>
    </row>
    <row r="97" spans="1:4" ht="18.75" x14ac:dyDescent="0.3">
      <c r="A97" s="28" t="s">
        <v>214</v>
      </c>
      <c r="B97" s="24" t="s">
        <v>121</v>
      </c>
      <c r="C97" s="32">
        <v>20362500</v>
      </c>
      <c r="D97" s="9"/>
    </row>
    <row r="98" spans="1:4" ht="18.75" x14ac:dyDescent="0.3">
      <c r="A98" s="28" t="s">
        <v>215</v>
      </c>
      <c r="B98" s="24" t="s">
        <v>122</v>
      </c>
      <c r="C98" s="32">
        <v>3950000</v>
      </c>
      <c r="D98" s="9"/>
    </row>
    <row r="99" spans="1:4" ht="18.75" x14ac:dyDescent="0.3">
      <c r="A99" s="28" t="s">
        <v>216</v>
      </c>
      <c r="B99" s="24" t="s">
        <v>123</v>
      </c>
      <c r="C99" s="32">
        <v>4510000</v>
      </c>
      <c r="D99" s="9"/>
    </row>
    <row r="100" spans="1:4" ht="18.75" x14ac:dyDescent="0.3">
      <c r="A100" s="28" t="s">
        <v>217</v>
      </c>
      <c r="B100" s="31" t="s">
        <v>124</v>
      </c>
      <c r="C100" s="30">
        <v>2500000</v>
      </c>
      <c r="D100" s="9"/>
    </row>
    <row r="101" spans="1:4" ht="37.5" x14ac:dyDescent="0.3">
      <c r="A101" s="28" t="s">
        <v>218</v>
      </c>
      <c r="B101" s="24" t="s">
        <v>125</v>
      </c>
      <c r="C101" s="32">
        <v>780000</v>
      </c>
      <c r="D101" s="9"/>
    </row>
    <row r="102" spans="1:4" ht="18.75" x14ac:dyDescent="0.3">
      <c r="A102" s="28" t="s">
        <v>219</v>
      </c>
      <c r="B102" s="24" t="s">
        <v>126</v>
      </c>
      <c r="C102" s="30">
        <v>4191419</v>
      </c>
      <c r="D102" s="9"/>
    </row>
    <row r="103" spans="1:4" ht="18.75" x14ac:dyDescent="0.3">
      <c r="A103" s="28" t="s">
        <v>220</v>
      </c>
      <c r="B103" s="23" t="s">
        <v>127</v>
      </c>
      <c r="C103" s="22">
        <v>1353000</v>
      </c>
      <c r="D103" s="9"/>
    </row>
    <row r="104" spans="1:4" ht="37.5" x14ac:dyDescent="0.3">
      <c r="A104" s="28" t="s">
        <v>221</v>
      </c>
      <c r="B104" s="23" t="s">
        <v>128</v>
      </c>
      <c r="C104" s="22">
        <v>2390100</v>
      </c>
      <c r="D104" s="9"/>
    </row>
    <row r="105" spans="1:4" ht="18.75" x14ac:dyDescent="0.3">
      <c r="A105" s="28" t="s">
        <v>222</v>
      </c>
      <c r="B105" s="23" t="s">
        <v>129</v>
      </c>
      <c r="C105" s="22">
        <v>1650000</v>
      </c>
      <c r="D105" s="9"/>
    </row>
    <row r="106" spans="1:4" ht="37.5" x14ac:dyDescent="0.3">
      <c r="A106" s="28" t="s">
        <v>223</v>
      </c>
      <c r="B106" s="23" t="s">
        <v>130</v>
      </c>
      <c r="C106" s="22">
        <v>1166000</v>
      </c>
      <c r="D106" s="9"/>
    </row>
    <row r="107" spans="1:4" ht="37.5" x14ac:dyDescent="0.3">
      <c r="A107" s="28" t="s">
        <v>224</v>
      </c>
      <c r="B107" s="23" t="s">
        <v>131</v>
      </c>
      <c r="C107" s="22">
        <v>2910300</v>
      </c>
      <c r="D107" s="9"/>
    </row>
    <row r="108" spans="1:4" ht="37.5" x14ac:dyDescent="0.3">
      <c r="A108" s="28" t="s">
        <v>225</v>
      </c>
      <c r="B108" s="23" t="s">
        <v>132</v>
      </c>
      <c r="C108" s="22">
        <v>12280455</v>
      </c>
      <c r="D108" s="9"/>
    </row>
    <row r="109" spans="1:4" ht="37.5" x14ac:dyDescent="0.3">
      <c r="A109" s="28" t="s">
        <v>226</v>
      </c>
      <c r="B109" s="23" t="s">
        <v>133</v>
      </c>
      <c r="C109" s="22">
        <v>19300000</v>
      </c>
      <c r="D109" s="9"/>
    </row>
    <row r="110" spans="1:4" ht="37.5" x14ac:dyDescent="0.3">
      <c r="A110" s="28" t="s">
        <v>227</v>
      </c>
      <c r="B110" s="23" t="s">
        <v>134</v>
      </c>
      <c r="C110" s="22">
        <v>40003000</v>
      </c>
      <c r="D110" s="9"/>
    </row>
    <row r="111" spans="1:4" ht="18.75" x14ac:dyDescent="0.3">
      <c r="A111" s="28" t="s">
        <v>228</v>
      </c>
      <c r="B111" s="23" t="s">
        <v>135</v>
      </c>
      <c r="C111" s="22">
        <v>6558000</v>
      </c>
      <c r="D111" s="9"/>
    </row>
    <row r="112" spans="1:4" ht="18.75" x14ac:dyDescent="0.3">
      <c r="A112" s="28" t="s">
        <v>229</v>
      </c>
      <c r="B112" s="23" t="s">
        <v>136</v>
      </c>
      <c r="C112" s="22">
        <v>1064000</v>
      </c>
      <c r="D112" s="9"/>
    </row>
    <row r="113" spans="1:304" ht="37.5" x14ac:dyDescent="0.3">
      <c r="A113" s="28" t="s">
        <v>230</v>
      </c>
      <c r="B113" s="23" t="s">
        <v>137</v>
      </c>
      <c r="C113" s="22">
        <v>4039200</v>
      </c>
      <c r="D113" s="9"/>
    </row>
    <row r="114" spans="1:304" ht="18.75" x14ac:dyDescent="0.3">
      <c r="A114" s="28" t="s">
        <v>231</v>
      </c>
      <c r="B114" s="23" t="s">
        <v>138</v>
      </c>
      <c r="C114" s="22">
        <v>1600000</v>
      </c>
      <c r="D114" s="9"/>
    </row>
    <row r="115" spans="1:304" ht="37.5" x14ac:dyDescent="0.3">
      <c r="A115" s="28" t="s">
        <v>232</v>
      </c>
      <c r="B115" s="23" t="s">
        <v>139</v>
      </c>
      <c r="C115" s="22">
        <v>28303000</v>
      </c>
      <c r="D115" s="9"/>
    </row>
    <row r="116" spans="1:304" ht="37.5" x14ac:dyDescent="0.3">
      <c r="A116" s="28" t="s">
        <v>233</v>
      </c>
      <c r="B116" s="23" t="s">
        <v>140</v>
      </c>
      <c r="C116" s="22">
        <v>3000000</v>
      </c>
      <c r="D116" s="9"/>
    </row>
    <row r="117" spans="1:304" ht="18.75" x14ac:dyDescent="0.3">
      <c r="A117" s="28" t="s">
        <v>234</v>
      </c>
      <c r="B117" s="24" t="s">
        <v>141</v>
      </c>
      <c r="C117" s="22">
        <v>720000</v>
      </c>
      <c r="D117" s="9"/>
    </row>
    <row r="118" spans="1:304" ht="18.75" x14ac:dyDescent="0.3">
      <c r="A118" s="28" t="s">
        <v>235</v>
      </c>
      <c r="B118" s="24" t="s">
        <v>142</v>
      </c>
      <c r="C118" s="22">
        <v>520000</v>
      </c>
      <c r="D118" s="9"/>
    </row>
    <row r="119" spans="1:304" ht="18.75" x14ac:dyDescent="0.3">
      <c r="A119" s="28" t="s">
        <v>236</v>
      </c>
      <c r="B119" s="23" t="s">
        <v>143</v>
      </c>
      <c r="C119" s="22">
        <v>2169200</v>
      </c>
      <c r="D119" s="9"/>
    </row>
    <row r="120" spans="1:304" ht="37.5" x14ac:dyDescent="0.3">
      <c r="A120" s="28" t="s">
        <v>237</v>
      </c>
      <c r="B120" s="23" t="s">
        <v>144</v>
      </c>
      <c r="C120" s="22">
        <v>972049</v>
      </c>
      <c r="D120" s="9"/>
    </row>
    <row r="121" spans="1:304" ht="18.75" x14ac:dyDescent="0.3">
      <c r="A121" s="28" t="s">
        <v>238</v>
      </c>
      <c r="B121" s="23" t="s">
        <v>145</v>
      </c>
      <c r="C121" s="22">
        <v>2360000</v>
      </c>
      <c r="D121" s="9"/>
    </row>
    <row r="122" spans="1:304" ht="18.75" x14ac:dyDescent="0.3">
      <c r="A122" s="28" t="s">
        <v>239</v>
      </c>
      <c r="B122" s="23" t="s">
        <v>146</v>
      </c>
      <c r="C122" s="22">
        <v>1725000</v>
      </c>
      <c r="D122" s="9"/>
    </row>
    <row r="123" spans="1:304" ht="18.75" x14ac:dyDescent="0.3">
      <c r="A123" s="28">
        <v>116</v>
      </c>
      <c r="B123" s="23" t="s">
        <v>671</v>
      </c>
      <c r="C123" s="22">
        <v>5252000</v>
      </c>
      <c r="D123" s="9"/>
    </row>
    <row r="124" spans="1:304" ht="18.75" x14ac:dyDescent="0.3">
      <c r="A124" s="7"/>
      <c r="B124" s="33" t="s">
        <v>37</v>
      </c>
      <c r="C124" s="34">
        <f>SUM(C8:C123)</f>
        <v>469380286</v>
      </c>
      <c r="D124" s="34"/>
      <c r="J124" s="14"/>
    </row>
    <row r="125" spans="1:304" s="11" customFormat="1" ht="37.5" x14ac:dyDescent="0.25">
      <c r="A125" s="23" t="s">
        <v>5</v>
      </c>
      <c r="B125" s="23" t="s">
        <v>674</v>
      </c>
      <c r="C125" s="47">
        <v>18299810</v>
      </c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35"/>
      <c r="IA125" s="35"/>
      <c r="IB125" s="35"/>
      <c r="IC125" s="35"/>
      <c r="ID125" s="35"/>
      <c r="IE125" s="35"/>
      <c r="IF125" s="35"/>
      <c r="IG125" s="35"/>
      <c r="IH125" s="35"/>
      <c r="II125" s="35"/>
      <c r="IJ125" s="35"/>
      <c r="IK125" s="35"/>
      <c r="IL125" s="35"/>
      <c r="IM125" s="35"/>
      <c r="IN125" s="35"/>
      <c r="IO125" s="35"/>
      <c r="IP125" s="35"/>
      <c r="IQ125" s="35"/>
      <c r="IR125" s="35"/>
      <c r="IS125" s="35"/>
      <c r="IT125" s="35"/>
      <c r="IU125" s="35"/>
      <c r="IV125" s="35"/>
      <c r="IW125" s="35"/>
      <c r="IX125" s="35"/>
      <c r="IY125" s="35"/>
      <c r="IZ125" s="35"/>
      <c r="JA125" s="35"/>
      <c r="JB125" s="35"/>
      <c r="JC125" s="35"/>
      <c r="JD125" s="35"/>
      <c r="JE125" s="35"/>
      <c r="JF125" s="35"/>
      <c r="JG125" s="35"/>
      <c r="JH125" s="35"/>
      <c r="JI125" s="35"/>
      <c r="JJ125" s="35"/>
      <c r="JK125" s="35"/>
      <c r="JL125" s="35"/>
      <c r="JM125" s="35"/>
      <c r="JN125" s="35"/>
      <c r="JO125" s="35"/>
      <c r="JP125" s="35"/>
      <c r="JQ125" s="35"/>
      <c r="JR125" s="35"/>
      <c r="JS125" s="35"/>
      <c r="JT125" s="35"/>
      <c r="JU125" s="35"/>
      <c r="JV125" s="35"/>
      <c r="JW125" s="35"/>
      <c r="JX125" s="35"/>
      <c r="JY125" s="35"/>
      <c r="JZ125" s="35"/>
      <c r="KA125" s="35"/>
      <c r="KB125" s="35"/>
      <c r="KC125" s="35"/>
      <c r="KD125" s="35"/>
      <c r="KE125" s="35"/>
      <c r="KF125" s="35"/>
      <c r="KG125" s="35"/>
      <c r="KH125" s="35"/>
      <c r="KI125" s="35"/>
      <c r="KJ125" s="35"/>
      <c r="KK125" s="35"/>
      <c r="KL125" s="35"/>
      <c r="KM125" s="35"/>
      <c r="KN125" s="35"/>
      <c r="KO125" s="35"/>
      <c r="KP125" s="35"/>
      <c r="KQ125" s="35"/>
      <c r="KR125" s="35"/>
    </row>
    <row r="126" spans="1:304" s="11" customFormat="1" ht="18.75" x14ac:dyDescent="0.3">
      <c r="A126" s="23"/>
      <c r="B126" s="26" t="s">
        <v>648</v>
      </c>
      <c r="C126" s="34">
        <f>C124-C125</f>
        <v>451080476</v>
      </c>
      <c r="D126" s="34"/>
      <c r="E126" s="52"/>
      <c r="F126" s="52"/>
      <c r="G126" s="52"/>
      <c r="H126" s="52"/>
      <c r="I126" s="52"/>
      <c r="J126" s="52"/>
      <c r="K126" s="52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35"/>
      <c r="IA126" s="35"/>
      <c r="IB126" s="35"/>
      <c r="IC126" s="35"/>
      <c r="ID126" s="35"/>
      <c r="IE126" s="35"/>
      <c r="IF126" s="35"/>
      <c r="IG126" s="35"/>
      <c r="IH126" s="35"/>
      <c r="II126" s="35"/>
      <c r="IJ126" s="35"/>
      <c r="IK126" s="35"/>
      <c r="IL126" s="35"/>
      <c r="IM126" s="35"/>
      <c r="IN126" s="35"/>
      <c r="IO126" s="35"/>
      <c r="IP126" s="35"/>
      <c r="IQ126" s="35"/>
      <c r="IR126" s="35"/>
      <c r="IS126" s="35"/>
      <c r="IT126" s="35"/>
      <c r="IU126" s="35"/>
      <c r="IV126" s="35"/>
      <c r="IW126" s="35"/>
      <c r="IX126" s="35"/>
      <c r="IY126" s="35"/>
      <c r="IZ126" s="35"/>
      <c r="JA126" s="35"/>
      <c r="JB126" s="35"/>
      <c r="JC126" s="35"/>
      <c r="JD126" s="35"/>
      <c r="JE126" s="35"/>
      <c r="JF126" s="35"/>
      <c r="JG126" s="35"/>
      <c r="JH126" s="35"/>
      <c r="JI126" s="35"/>
      <c r="JJ126" s="35"/>
      <c r="JK126" s="35"/>
      <c r="JL126" s="35"/>
      <c r="JM126" s="35"/>
      <c r="JN126" s="35"/>
      <c r="JO126" s="35"/>
      <c r="JP126" s="35"/>
      <c r="JQ126" s="35"/>
      <c r="JR126" s="35"/>
      <c r="JS126" s="35"/>
      <c r="JT126" s="35"/>
      <c r="JU126" s="35"/>
      <c r="JV126" s="35"/>
      <c r="JW126" s="35"/>
      <c r="JX126" s="35"/>
      <c r="JY126" s="35"/>
      <c r="JZ126" s="35"/>
      <c r="KA126" s="35"/>
      <c r="KB126" s="35"/>
      <c r="KC126" s="35"/>
      <c r="KD126" s="35"/>
      <c r="KE126" s="35"/>
      <c r="KF126" s="35"/>
      <c r="KG126" s="35"/>
      <c r="KH126" s="35"/>
      <c r="KI126" s="35"/>
      <c r="KJ126" s="35"/>
      <c r="KK126" s="35"/>
      <c r="KL126" s="35"/>
      <c r="KM126" s="35"/>
      <c r="KN126" s="35"/>
      <c r="KO126" s="35"/>
      <c r="KP126" s="35"/>
      <c r="KQ126" s="35"/>
      <c r="KR126" s="35"/>
    </row>
    <row r="127" spans="1:304" ht="15.75" x14ac:dyDescent="0.25">
      <c r="A127" s="75" t="s">
        <v>722</v>
      </c>
      <c r="B127" s="75"/>
      <c r="C127" s="75"/>
      <c r="D127" s="75"/>
      <c r="E127" s="14"/>
    </row>
    <row r="128" spans="1:304" x14ac:dyDescent="0.25">
      <c r="C128" s="14"/>
    </row>
  </sheetData>
  <mergeCells count="5">
    <mergeCell ref="A1:B1"/>
    <mergeCell ref="A2:B2"/>
    <mergeCell ref="A4:D4"/>
    <mergeCell ref="A5:D5"/>
    <mergeCell ref="A127:D127"/>
  </mergeCells>
  <pageMargins left="0.2" right="0.2" top="0.75" bottom="0.75" header="0.3" footer="0.3"/>
  <pageSetup paperSize="9" orientation="portrait" verticalDpi="0" r:id="rId1"/>
  <headerFooter>
    <oddHeader>Page 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1"/>
  <sheetViews>
    <sheetView topLeftCell="A217" workbookViewId="0">
      <selection activeCell="D118" sqref="D118"/>
    </sheetView>
  </sheetViews>
  <sheetFormatPr defaultRowHeight="15" x14ac:dyDescent="0.25"/>
  <cols>
    <col min="1" max="1" width="5.5703125" customWidth="1"/>
    <col min="2" max="2" width="84" customWidth="1"/>
    <col min="3" max="3" width="28.5703125" customWidth="1"/>
    <col min="4" max="4" width="30.5703125" customWidth="1"/>
    <col min="5" max="5" width="16" customWidth="1"/>
  </cols>
  <sheetData>
    <row r="1" spans="1:5" ht="18.75" x14ac:dyDescent="0.3">
      <c r="A1" s="58" t="s">
        <v>0</v>
      </c>
      <c r="B1" s="58"/>
      <c r="C1" s="3"/>
      <c r="D1" s="72" t="s">
        <v>718</v>
      </c>
    </row>
    <row r="2" spans="1:5" ht="18.75" x14ac:dyDescent="0.25">
      <c r="A2" s="59" t="s">
        <v>1</v>
      </c>
      <c r="B2" s="59"/>
      <c r="C2" s="4"/>
    </row>
    <row r="3" spans="1:5" ht="18.75" x14ac:dyDescent="0.3">
      <c r="A3" s="2"/>
      <c r="B3" s="2"/>
      <c r="C3" s="2"/>
    </row>
    <row r="4" spans="1:5" ht="66.75" customHeight="1" x14ac:dyDescent="0.25">
      <c r="A4" s="73" t="s">
        <v>666</v>
      </c>
      <c r="B4" s="73"/>
      <c r="C4" s="73"/>
      <c r="D4" s="73"/>
    </row>
    <row r="5" spans="1:5" ht="28.5" customHeight="1" x14ac:dyDescent="0.25">
      <c r="A5" s="74" t="str">
        <f>'TONG HOP'!A5:D5</f>
        <v>( Kèm theo Thông báo số:        /TB-QPCTT ngày   tháng   năm 2024 của Quỹ Phòng, chống thiên tai tỉnh Quảng Nam)</v>
      </c>
      <c r="B5" s="74"/>
      <c r="C5" s="74"/>
      <c r="D5" s="74"/>
    </row>
    <row r="6" spans="1:5" x14ac:dyDescent="0.25">
      <c r="D6" s="51" t="s">
        <v>640</v>
      </c>
    </row>
    <row r="7" spans="1:5" x14ac:dyDescent="0.25">
      <c r="A7" s="45" t="s">
        <v>2</v>
      </c>
      <c r="B7" s="1" t="s">
        <v>246</v>
      </c>
      <c r="C7" s="1" t="s">
        <v>661</v>
      </c>
      <c r="D7" s="1" t="s">
        <v>7</v>
      </c>
      <c r="E7" s="44"/>
    </row>
    <row r="8" spans="1:5" ht="15.75" x14ac:dyDescent="0.25">
      <c r="A8" s="15" t="s">
        <v>5</v>
      </c>
      <c r="B8" s="50" t="s">
        <v>245</v>
      </c>
      <c r="C8" s="12">
        <v>23356990</v>
      </c>
      <c r="D8" s="18"/>
    </row>
    <row r="9" spans="1:5" ht="31.5" x14ac:dyDescent="0.25">
      <c r="A9" s="15" t="s">
        <v>9</v>
      </c>
      <c r="B9" s="11" t="s">
        <v>676</v>
      </c>
      <c r="C9" s="12">
        <f>10445480+8820000</f>
        <v>19265480</v>
      </c>
      <c r="D9" s="18"/>
    </row>
    <row r="10" spans="1:5" ht="30.75" customHeight="1" x14ac:dyDescent="0.25">
      <c r="A10" s="15" t="s">
        <v>10</v>
      </c>
      <c r="B10" s="17" t="s">
        <v>675</v>
      </c>
      <c r="C10" s="12">
        <v>6808000</v>
      </c>
      <c r="D10" s="43"/>
    </row>
    <row r="11" spans="1:5" ht="31.5" x14ac:dyDescent="0.25">
      <c r="A11" s="15" t="s">
        <v>26</v>
      </c>
      <c r="B11" s="11" t="s">
        <v>248</v>
      </c>
      <c r="C11" s="12">
        <v>28586000</v>
      </c>
      <c r="D11" s="19"/>
    </row>
    <row r="12" spans="1:5" ht="31.5" x14ac:dyDescent="0.25">
      <c r="A12" s="15" t="s">
        <v>27</v>
      </c>
      <c r="B12" s="11" t="s">
        <v>714</v>
      </c>
      <c r="C12" s="12">
        <v>19039000</v>
      </c>
      <c r="D12" s="64"/>
    </row>
    <row r="13" spans="1:5" ht="15.75" x14ac:dyDescent="0.25">
      <c r="A13" s="15" t="s">
        <v>28</v>
      </c>
      <c r="B13" s="11" t="s">
        <v>249</v>
      </c>
      <c r="C13" s="12">
        <v>20544500</v>
      </c>
      <c r="D13" s="19"/>
    </row>
    <row r="14" spans="1:5" ht="31.5" x14ac:dyDescent="0.25">
      <c r="A14" s="15" t="s">
        <v>29</v>
      </c>
      <c r="B14" s="11" t="s">
        <v>250</v>
      </c>
      <c r="C14" s="12">
        <v>22000</v>
      </c>
      <c r="D14" s="19"/>
    </row>
    <row r="15" spans="1:5" ht="31.5" x14ac:dyDescent="0.25">
      <c r="A15" s="15" t="s">
        <v>30</v>
      </c>
      <c r="B15" s="11" t="s">
        <v>251</v>
      </c>
      <c r="C15" s="12">
        <v>1148000</v>
      </c>
      <c r="D15" s="19"/>
    </row>
    <row r="16" spans="1:5" ht="31.5" x14ac:dyDescent="0.25">
      <c r="A16" s="15" t="s">
        <v>31</v>
      </c>
      <c r="B16" s="11" t="s">
        <v>251</v>
      </c>
      <c r="C16" s="12">
        <v>1264000</v>
      </c>
      <c r="D16" s="19"/>
    </row>
    <row r="17" spans="1:4" ht="31.5" x14ac:dyDescent="0.25">
      <c r="A17" s="15" t="s">
        <v>32</v>
      </c>
      <c r="B17" s="11" t="s">
        <v>252</v>
      </c>
      <c r="C17" s="12">
        <v>24903000</v>
      </c>
      <c r="D17" s="19"/>
    </row>
    <row r="18" spans="1:4" ht="15.75" x14ac:dyDescent="0.25">
      <c r="A18" s="15" t="s">
        <v>33</v>
      </c>
      <c r="B18" s="11" t="s">
        <v>253</v>
      </c>
      <c r="C18" s="12">
        <v>25677000</v>
      </c>
      <c r="D18" s="19"/>
    </row>
    <row r="19" spans="1:4" ht="31.5" x14ac:dyDescent="0.25">
      <c r="A19" s="15" t="s">
        <v>34</v>
      </c>
      <c r="B19" s="11" t="s">
        <v>254</v>
      </c>
      <c r="C19" s="12">
        <v>9007000</v>
      </c>
      <c r="D19" s="19"/>
    </row>
    <row r="20" spans="1:4" ht="31.5" x14ac:dyDescent="0.25">
      <c r="A20" s="15" t="s">
        <v>35</v>
      </c>
      <c r="B20" s="11" t="s">
        <v>677</v>
      </c>
      <c r="C20" s="12">
        <f>4797000+5135000</f>
        <v>9932000</v>
      </c>
      <c r="D20" s="19"/>
    </row>
    <row r="21" spans="1:4" ht="31.5" x14ac:dyDescent="0.25">
      <c r="A21" s="15" t="s">
        <v>36</v>
      </c>
      <c r="B21" s="11" t="s">
        <v>255</v>
      </c>
      <c r="C21" s="12">
        <f>2160000+2160000</f>
        <v>4320000</v>
      </c>
      <c r="D21" s="19"/>
    </row>
    <row r="22" spans="1:4" ht="31.5" x14ac:dyDescent="0.25">
      <c r="A22" s="15" t="s">
        <v>39</v>
      </c>
      <c r="B22" s="11" t="s">
        <v>256</v>
      </c>
      <c r="C22" s="12">
        <f>7984000+6230000</f>
        <v>14214000</v>
      </c>
      <c r="D22" s="20"/>
    </row>
    <row r="23" spans="1:4" ht="31.5" x14ac:dyDescent="0.25">
      <c r="A23" s="15" t="s">
        <v>40</v>
      </c>
      <c r="B23" s="11" t="s">
        <v>257</v>
      </c>
      <c r="C23" s="12">
        <v>57565000</v>
      </c>
      <c r="D23" s="20"/>
    </row>
    <row r="24" spans="1:4" ht="31.5" x14ac:dyDescent="0.25">
      <c r="A24" s="15" t="s">
        <v>41</v>
      </c>
      <c r="B24" s="11" t="s">
        <v>678</v>
      </c>
      <c r="C24" s="12">
        <v>42000000</v>
      </c>
      <c r="D24" s="20"/>
    </row>
    <row r="25" spans="1:4" ht="47.25" x14ac:dyDescent="0.25">
      <c r="A25" s="15" t="s">
        <v>42</v>
      </c>
      <c r="B25" s="11" t="s">
        <v>679</v>
      </c>
      <c r="C25" s="12">
        <v>10059385</v>
      </c>
      <c r="D25" s="20"/>
    </row>
    <row r="26" spans="1:4" ht="15.75" x14ac:dyDescent="0.25">
      <c r="A26" s="15" t="s">
        <v>43</v>
      </c>
      <c r="B26" s="11" t="s">
        <v>258</v>
      </c>
      <c r="C26" s="12">
        <v>500000</v>
      </c>
      <c r="D26" s="19"/>
    </row>
    <row r="27" spans="1:4" ht="15.75" x14ac:dyDescent="0.25">
      <c r="A27" s="15" t="s">
        <v>44</v>
      </c>
      <c r="B27" s="11" t="s">
        <v>259</v>
      </c>
      <c r="C27" s="12">
        <v>9796000</v>
      </c>
      <c r="D27" s="19"/>
    </row>
    <row r="28" spans="1:4" ht="31.5" x14ac:dyDescent="0.25">
      <c r="A28" s="15" t="s">
        <v>45</v>
      </c>
      <c r="B28" s="11" t="s">
        <v>260</v>
      </c>
      <c r="C28" s="12">
        <v>100000000</v>
      </c>
      <c r="D28" s="19"/>
    </row>
    <row r="29" spans="1:4" ht="31.5" x14ac:dyDescent="0.25">
      <c r="A29" s="15" t="s">
        <v>46</v>
      </c>
      <c r="B29" s="11" t="s">
        <v>261</v>
      </c>
      <c r="C29" s="12">
        <v>9704000</v>
      </c>
      <c r="D29" s="19"/>
    </row>
    <row r="30" spans="1:4" ht="31.5" x14ac:dyDescent="0.25">
      <c r="A30" s="15" t="s">
        <v>147</v>
      </c>
      <c r="B30" s="11" t="s">
        <v>262</v>
      </c>
      <c r="C30" s="12">
        <v>10713000</v>
      </c>
      <c r="D30" s="19"/>
    </row>
    <row r="31" spans="1:4" ht="31.5" x14ac:dyDescent="0.25">
      <c r="A31" s="15" t="s">
        <v>148</v>
      </c>
      <c r="B31" s="11" t="s">
        <v>680</v>
      </c>
      <c r="C31" s="12">
        <v>7713000</v>
      </c>
      <c r="D31" s="19"/>
    </row>
    <row r="32" spans="1:4" ht="31.5" x14ac:dyDescent="0.25">
      <c r="A32" s="15" t="s">
        <v>149</v>
      </c>
      <c r="B32" s="11" t="s">
        <v>263</v>
      </c>
      <c r="C32" s="12">
        <v>1262000</v>
      </c>
      <c r="D32" s="19"/>
    </row>
    <row r="33" spans="1:4" ht="31.5" x14ac:dyDescent="0.25">
      <c r="A33" s="15" t="s">
        <v>150</v>
      </c>
      <c r="B33" s="11" t="s">
        <v>681</v>
      </c>
      <c r="C33" s="12">
        <v>100000000</v>
      </c>
      <c r="D33" s="19"/>
    </row>
    <row r="34" spans="1:4" ht="31.5" x14ac:dyDescent="0.25">
      <c r="A34" s="15" t="s">
        <v>151</v>
      </c>
      <c r="B34" s="11" t="s">
        <v>682</v>
      </c>
      <c r="C34" s="12">
        <v>18641000</v>
      </c>
      <c r="D34" s="19"/>
    </row>
    <row r="35" spans="1:4" ht="31.5" x14ac:dyDescent="0.25">
      <c r="A35" s="15" t="s">
        <v>152</v>
      </c>
      <c r="B35" s="70" t="s">
        <v>264</v>
      </c>
      <c r="C35" s="71">
        <v>979000</v>
      </c>
      <c r="D35" s="19"/>
    </row>
    <row r="36" spans="1:4" ht="15.75" x14ac:dyDescent="0.25">
      <c r="A36" s="15" t="s">
        <v>153</v>
      </c>
      <c r="B36" s="11" t="s">
        <v>265</v>
      </c>
      <c r="C36" s="12">
        <v>100000000</v>
      </c>
      <c r="D36" s="19"/>
    </row>
    <row r="37" spans="1:4" ht="15.75" x14ac:dyDescent="0.25">
      <c r="A37" s="15" t="s">
        <v>154</v>
      </c>
      <c r="B37" s="11" t="s">
        <v>266</v>
      </c>
      <c r="C37" s="12">
        <v>2240000</v>
      </c>
      <c r="D37" s="19"/>
    </row>
    <row r="38" spans="1:4" ht="31.5" x14ac:dyDescent="0.25">
      <c r="A38" s="15" t="s">
        <v>155</v>
      </c>
      <c r="B38" s="11" t="s">
        <v>683</v>
      </c>
      <c r="C38" s="12">
        <v>19129000</v>
      </c>
      <c r="D38" s="19"/>
    </row>
    <row r="39" spans="1:4" ht="15.75" x14ac:dyDescent="0.25">
      <c r="A39" s="15" t="s">
        <v>156</v>
      </c>
      <c r="B39" s="11" t="s">
        <v>267</v>
      </c>
      <c r="C39" s="12">
        <v>200000000</v>
      </c>
      <c r="D39" s="19"/>
    </row>
    <row r="40" spans="1:4" ht="31.5" x14ac:dyDescent="0.25">
      <c r="A40" s="15" t="s">
        <v>157</v>
      </c>
      <c r="B40" s="11" t="s">
        <v>684</v>
      </c>
      <c r="C40" s="12">
        <v>18149000</v>
      </c>
      <c r="D40" s="19"/>
    </row>
    <row r="41" spans="1:4" ht="31.5" x14ac:dyDescent="0.25">
      <c r="A41" s="15" t="s">
        <v>158</v>
      </c>
      <c r="B41" s="11" t="s">
        <v>268</v>
      </c>
      <c r="C41" s="12">
        <v>10173000</v>
      </c>
      <c r="D41" s="19"/>
    </row>
    <row r="42" spans="1:4" ht="15.75" x14ac:dyDescent="0.25">
      <c r="A42" s="15" t="s">
        <v>159</v>
      </c>
      <c r="B42" s="11" t="s">
        <v>269</v>
      </c>
      <c r="C42" s="12">
        <v>23344000</v>
      </c>
      <c r="D42" s="19"/>
    </row>
    <row r="43" spans="1:4" ht="15.75" x14ac:dyDescent="0.25">
      <c r="A43" s="15" t="s">
        <v>160</v>
      </c>
      <c r="B43" s="11" t="s">
        <v>270</v>
      </c>
      <c r="C43" s="12">
        <v>6650000</v>
      </c>
      <c r="D43" s="19"/>
    </row>
    <row r="44" spans="1:4" ht="31.5" x14ac:dyDescent="0.25">
      <c r="A44" s="15" t="s">
        <v>161</v>
      </c>
      <c r="B44" s="11" t="s">
        <v>685</v>
      </c>
      <c r="C44" s="12">
        <v>8540000</v>
      </c>
      <c r="D44" s="19"/>
    </row>
    <row r="45" spans="1:4" ht="15.75" x14ac:dyDescent="0.25">
      <c r="A45" s="15" t="s">
        <v>162</v>
      </c>
      <c r="B45" s="11" t="s">
        <v>271</v>
      </c>
      <c r="C45" s="12">
        <v>6411000</v>
      </c>
      <c r="D45" s="19"/>
    </row>
    <row r="46" spans="1:4" ht="31.5" x14ac:dyDescent="0.25">
      <c r="A46" s="15" t="s">
        <v>163</v>
      </c>
      <c r="B46" s="11" t="s">
        <v>686</v>
      </c>
      <c r="C46" s="12">
        <v>3997000</v>
      </c>
      <c r="D46" s="19"/>
    </row>
    <row r="47" spans="1:4" ht="31.5" x14ac:dyDescent="0.25">
      <c r="A47" s="15" t="s">
        <v>164</v>
      </c>
      <c r="B47" s="17" t="s">
        <v>649</v>
      </c>
      <c r="C47" s="13">
        <v>1852000</v>
      </c>
      <c r="D47" s="19"/>
    </row>
    <row r="48" spans="1:4" ht="15.75" x14ac:dyDescent="0.25">
      <c r="A48" s="15" t="s">
        <v>165</v>
      </c>
      <c r="B48" s="11" t="s">
        <v>687</v>
      </c>
      <c r="C48" s="12">
        <v>5740000</v>
      </c>
      <c r="D48" s="19"/>
    </row>
    <row r="49" spans="1:4" ht="15.75" x14ac:dyDescent="0.25">
      <c r="A49" s="15" t="s">
        <v>166</v>
      </c>
      <c r="B49" s="11" t="s">
        <v>688</v>
      </c>
      <c r="C49" s="12">
        <v>10563000</v>
      </c>
      <c r="D49" s="19"/>
    </row>
    <row r="50" spans="1:4" ht="15.75" x14ac:dyDescent="0.25">
      <c r="A50" s="15" t="s">
        <v>167</v>
      </c>
      <c r="B50" s="11" t="s">
        <v>272</v>
      </c>
      <c r="C50" s="12">
        <v>4403000</v>
      </c>
      <c r="D50" s="19"/>
    </row>
    <row r="51" spans="1:4" ht="31.5" x14ac:dyDescent="0.25">
      <c r="A51" s="15" t="s">
        <v>168</v>
      </c>
      <c r="B51" s="11" t="s">
        <v>273</v>
      </c>
      <c r="C51" s="12">
        <v>105394000</v>
      </c>
      <c r="D51" s="19"/>
    </row>
    <row r="52" spans="1:4" ht="31.5" x14ac:dyDescent="0.25">
      <c r="A52" s="15" t="s">
        <v>169</v>
      </c>
      <c r="B52" s="11" t="s">
        <v>274</v>
      </c>
      <c r="C52" s="12">
        <v>10202000</v>
      </c>
      <c r="D52" s="19"/>
    </row>
    <row r="53" spans="1:4" ht="31.5" x14ac:dyDescent="0.25">
      <c r="A53" s="15" t="s">
        <v>170</v>
      </c>
      <c r="B53" s="11" t="s">
        <v>689</v>
      </c>
      <c r="C53" s="12">
        <v>986000</v>
      </c>
      <c r="D53" s="19"/>
    </row>
    <row r="54" spans="1:4" ht="31.5" x14ac:dyDescent="0.25">
      <c r="A54" s="15" t="s">
        <v>171</v>
      </c>
      <c r="B54" s="11" t="s">
        <v>275</v>
      </c>
      <c r="C54" s="12">
        <v>20428000</v>
      </c>
      <c r="D54" s="19"/>
    </row>
    <row r="55" spans="1:4" ht="15.75" x14ac:dyDescent="0.25">
      <c r="A55" s="15" t="s">
        <v>172</v>
      </c>
      <c r="B55" s="11" t="s">
        <v>276</v>
      </c>
      <c r="C55" s="12">
        <v>30341000</v>
      </c>
      <c r="D55" s="19"/>
    </row>
    <row r="56" spans="1:4" ht="31.5" x14ac:dyDescent="0.25">
      <c r="A56" s="15" t="s">
        <v>173</v>
      </c>
      <c r="B56" s="11" t="s">
        <v>690</v>
      </c>
      <c r="C56" s="12">
        <v>11520000</v>
      </c>
      <c r="D56" s="19"/>
    </row>
    <row r="57" spans="1:4" ht="15.75" x14ac:dyDescent="0.25">
      <c r="A57" s="15" t="s">
        <v>174</v>
      </c>
      <c r="B57" s="11" t="s">
        <v>277</v>
      </c>
      <c r="C57" s="12">
        <v>13779000</v>
      </c>
      <c r="D57" s="19"/>
    </row>
    <row r="58" spans="1:4" ht="31.5" x14ac:dyDescent="0.25">
      <c r="A58" s="15" t="s">
        <v>175</v>
      </c>
      <c r="B58" s="11" t="s">
        <v>691</v>
      </c>
      <c r="C58" s="12">
        <v>15025000</v>
      </c>
      <c r="D58" s="19"/>
    </row>
    <row r="59" spans="1:4" ht="31.5" x14ac:dyDescent="0.25">
      <c r="A59" s="15" t="s">
        <v>176</v>
      </c>
      <c r="B59" s="11" t="s">
        <v>692</v>
      </c>
      <c r="C59" s="12">
        <v>3281250</v>
      </c>
      <c r="D59" s="19"/>
    </row>
    <row r="60" spans="1:4" ht="31.5" x14ac:dyDescent="0.25">
      <c r="A60" s="15" t="s">
        <v>177</v>
      </c>
      <c r="B60" s="11" t="s">
        <v>693</v>
      </c>
      <c r="C60" s="12">
        <v>918000</v>
      </c>
      <c r="D60" s="19"/>
    </row>
    <row r="61" spans="1:4" ht="31.5" x14ac:dyDescent="0.25">
      <c r="A61" s="15" t="s">
        <v>178</v>
      </c>
      <c r="B61" s="11" t="s">
        <v>694</v>
      </c>
      <c r="C61" s="12">
        <v>700000</v>
      </c>
      <c r="D61" s="19"/>
    </row>
    <row r="62" spans="1:4" ht="31.5" x14ac:dyDescent="0.25">
      <c r="A62" s="15" t="s">
        <v>179</v>
      </c>
      <c r="B62" s="11" t="s">
        <v>695</v>
      </c>
      <c r="C62" s="12">
        <v>47481000</v>
      </c>
      <c r="D62" s="19"/>
    </row>
    <row r="63" spans="1:4" ht="31.5" x14ac:dyDescent="0.25">
      <c r="A63" s="15" t="s">
        <v>180</v>
      </c>
      <c r="B63" s="11" t="s">
        <v>696</v>
      </c>
      <c r="C63" s="12">
        <v>6973000</v>
      </c>
      <c r="D63" s="19"/>
    </row>
    <row r="64" spans="1:4" ht="31.5" x14ac:dyDescent="0.25">
      <c r="A64" s="15" t="s">
        <v>181</v>
      </c>
      <c r="B64" s="11" t="s">
        <v>697</v>
      </c>
      <c r="C64" s="12">
        <v>100000000</v>
      </c>
      <c r="D64" s="19"/>
    </row>
    <row r="65" spans="1:4" ht="31.5" x14ac:dyDescent="0.25">
      <c r="A65" s="15" t="s">
        <v>182</v>
      </c>
      <c r="B65" s="11" t="s">
        <v>698</v>
      </c>
      <c r="C65" s="12">
        <v>280000</v>
      </c>
      <c r="D65" s="19"/>
    </row>
    <row r="66" spans="1:4" ht="31.5" x14ac:dyDescent="0.25">
      <c r="A66" s="15" t="s">
        <v>183</v>
      </c>
      <c r="B66" s="11" t="s">
        <v>278</v>
      </c>
      <c r="C66" s="12">
        <v>210000</v>
      </c>
      <c r="D66" s="19"/>
    </row>
    <row r="67" spans="1:4" ht="31.5" x14ac:dyDescent="0.25">
      <c r="A67" s="15" t="s">
        <v>184</v>
      </c>
      <c r="B67" s="11" t="s">
        <v>279</v>
      </c>
      <c r="C67" s="12">
        <v>100000000</v>
      </c>
      <c r="D67" s="19"/>
    </row>
    <row r="68" spans="1:4" ht="31.5" x14ac:dyDescent="0.25">
      <c r="A68" s="15" t="s">
        <v>185</v>
      </c>
      <c r="B68" s="11" t="s">
        <v>699</v>
      </c>
      <c r="C68" s="12">
        <v>100000000</v>
      </c>
      <c r="D68" s="19"/>
    </row>
    <row r="69" spans="1:4" ht="15.75" x14ac:dyDescent="0.25">
      <c r="A69" s="15" t="s">
        <v>186</v>
      </c>
      <c r="B69" s="11" t="s">
        <v>280</v>
      </c>
      <c r="C69" s="12">
        <v>140000</v>
      </c>
      <c r="D69" s="19"/>
    </row>
    <row r="70" spans="1:4" ht="31.5" x14ac:dyDescent="0.25">
      <c r="A70" s="15" t="s">
        <v>187</v>
      </c>
      <c r="B70" s="11" t="s">
        <v>281</v>
      </c>
      <c r="C70" s="12">
        <v>100000000</v>
      </c>
      <c r="D70" s="19"/>
    </row>
    <row r="71" spans="1:4" ht="31.5" x14ac:dyDescent="0.25">
      <c r="A71" s="15" t="s">
        <v>188</v>
      </c>
      <c r="B71" s="11" t="s">
        <v>282</v>
      </c>
      <c r="C71" s="12">
        <v>10880000</v>
      </c>
      <c r="D71" s="19"/>
    </row>
    <row r="72" spans="1:4" ht="31.5" x14ac:dyDescent="0.25">
      <c r="A72" s="15" t="s">
        <v>189</v>
      </c>
      <c r="B72" s="11" t="s">
        <v>283</v>
      </c>
      <c r="C72" s="12">
        <v>7441000</v>
      </c>
      <c r="D72" s="19"/>
    </row>
    <row r="73" spans="1:4" ht="31.5" x14ac:dyDescent="0.25">
      <c r="A73" s="15" t="s">
        <v>190</v>
      </c>
      <c r="B73" s="11" t="s">
        <v>284</v>
      </c>
      <c r="C73" s="12">
        <v>5971000</v>
      </c>
      <c r="D73" s="19"/>
    </row>
    <row r="74" spans="1:4" ht="31.5" x14ac:dyDescent="0.25">
      <c r="A74" s="15" t="s">
        <v>191</v>
      </c>
      <c r="B74" s="11" t="s">
        <v>285</v>
      </c>
      <c r="C74" s="12">
        <v>500000</v>
      </c>
      <c r="D74" s="19"/>
    </row>
    <row r="75" spans="1:4" ht="31.5" x14ac:dyDescent="0.25">
      <c r="A75" s="15" t="s">
        <v>192</v>
      </c>
      <c r="B75" s="11" t="s">
        <v>700</v>
      </c>
      <c r="C75" s="12">
        <v>140000</v>
      </c>
      <c r="D75" s="19"/>
    </row>
    <row r="76" spans="1:4" ht="15.75" x14ac:dyDescent="0.25">
      <c r="A76" s="15" t="s">
        <v>193</v>
      </c>
      <c r="B76" s="11" t="s">
        <v>286</v>
      </c>
      <c r="C76" s="12">
        <v>11124000</v>
      </c>
      <c r="D76" s="19"/>
    </row>
    <row r="77" spans="1:4" ht="15.75" x14ac:dyDescent="0.25">
      <c r="A77" s="15" t="s">
        <v>194</v>
      </c>
      <c r="B77" s="11" t="s">
        <v>287</v>
      </c>
      <c r="C77" s="12">
        <v>9386000</v>
      </c>
      <c r="D77" s="19"/>
    </row>
    <row r="78" spans="1:4" ht="15.75" x14ac:dyDescent="0.25">
      <c r="A78" s="15" t="s">
        <v>195</v>
      </c>
      <c r="B78" s="11" t="s">
        <v>288</v>
      </c>
      <c r="C78" s="12">
        <v>2025000</v>
      </c>
      <c r="D78" s="19"/>
    </row>
    <row r="79" spans="1:4" ht="15.75" x14ac:dyDescent="0.25">
      <c r="A79" s="15" t="s">
        <v>196</v>
      </c>
      <c r="B79" s="11" t="s">
        <v>289</v>
      </c>
      <c r="C79" s="12">
        <v>58146000</v>
      </c>
      <c r="D79" s="19"/>
    </row>
    <row r="80" spans="1:4" ht="31.5" x14ac:dyDescent="0.25">
      <c r="A80" s="15" t="s">
        <v>197</v>
      </c>
      <c r="B80" s="11" t="s">
        <v>701</v>
      </c>
      <c r="C80" s="12">
        <v>52361000</v>
      </c>
      <c r="D80" s="19"/>
    </row>
    <row r="81" spans="1:4" ht="31.5" x14ac:dyDescent="0.25">
      <c r="A81" s="15" t="s">
        <v>198</v>
      </c>
      <c r="B81" s="11" t="s">
        <v>290</v>
      </c>
      <c r="C81" s="12">
        <v>139687500</v>
      </c>
      <c r="D81" s="19"/>
    </row>
    <row r="82" spans="1:4" ht="31.5" x14ac:dyDescent="0.25">
      <c r="A82" s="15" t="s">
        <v>199</v>
      </c>
      <c r="B82" s="11" t="s">
        <v>291</v>
      </c>
      <c r="C82" s="12">
        <v>114496364</v>
      </c>
      <c r="D82" s="19"/>
    </row>
    <row r="83" spans="1:4" ht="31.5" x14ac:dyDescent="0.25">
      <c r="A83" s="15" t="s">
        <v>200</v>
      </c>
      <c r="B83" s="11" t="s">
        <v>292</v>
      </c>
      <c r="C83" s="12">
        <v>3132000</v>
      </c>
      <c r="D83" s="19"/>
    </row>
    <row r="84" spans="1:4" ht="31.5" x14ac:dyDescent="0.25">
      <c r="A84" s="15" t="s">
        <v>201</v>
      </c>
      <c r="B84" s="11" t="s">
        <v>292</v>
      </c>
      <c r="C84" s="12">
        <v>420000</v>
      </c>
      <c r="D84" s="19"/>
    </row>
    <row r="85" spans="1:4" ht="31.5" x14ac:dyDescent="0.25">
      <c r="A85" s="15" t="s">
        <v>202</v>
      </c>
      <c r="B85" s="11" t="s">
        <v>702</v>
      </c>
      <c r="C85" s="12">
        <v>13523000</v>
      </c>
      <c r="D85" s="19"/>
    </row>
    <row r="86" spans="1:4" ht="15.75" x14ac:dyDescent="0.25">
      <c r="A86" s="15" t="s">
        <v>203</v>
      </c>
      <c r="B86" s="11" t="s">
        <v>293</v>
      </c>
      <c r="C86" s="12">
        <v>118962500</v>
      </c>
      <c r="D86" s="19"/>
    </row>
    <row r="87" spans="1:4" ht="15.75" x14ac:dyDescent="0.25">
      <c r="A87" s="15" t="s">
        <v>204</v>
      </c>
      <c r="B87" s="11" t="s">
        <v>294</v>
      </c>
      <c r="C87" s="12">
        <v>26035000</v>
      </c>
      <c r="D87" s="19"/>
    </row>
    <row r="88" spans="1:4" ht="31.5" x14ac:dyDescent="0.25">
      <c r="A88" s="15" t="s">
        <v>205</v>
      </c>
      <c r="B88" s="11" t="s">
        <v>703</v>
      </c>
      <c r="C88" s="12">
        <v>1857000</v>
      </c>
      <c r="D88" s="19"/>
    </row>
    <row r="89" spans="1:4" ht="31.5" x14ac:dyDescent="0.25">
      <c r="A89" s="15" t="s">
        <v>206</v>
      </c>
      <c r="B89" s="11" t="s">
        <v>295</v>
      </c>
      <c r="C89" s="12">
        <v>1840000</v>
      </c>
      <c r="D89" s="19"/>
    </row>
    <row r="90" spans="1:4" ht="31.5" x14ac:dyDescent="0.25">
      <c r="A90" s="15" t="s">
        <v>207</v>
      </c>
      <c r="B90" s="11" t="s">
        <v>296</v>
      </c>
      <c r="C90" s="12">
        <v>2042000</v>
      </c>
      <c r="D90" s="19"/>
    </row>
    <row r="91" spans="1:4" ht="31.5" x14ac:dyDescent="0.25">
      <c r="A91" s="15" t="s">
        <v>208</v>
      </c>
      <c r="B91" s="11" t="s">
        <v>297</v>
      </c>
      <c r="C91" s="12">
        <v>1920000</v>
      </c>
      <c r="D91" s="19"/>
    </row>
    <row r="92" spans="1:4" ht="31.5" x14ac:dyDescent="0.25">
      <c r="A92" s="15" t="s">
        <v>209</v>
      </c>
      <c r="B92" s="11" t="s">
        <v>298</v>
      </c>
      <c r="C92" s="12">
        <v>2141000</v>
      </c>
      <c r="D92" s="19"/>
    </row>
    <row r="93" spans="1:4" ht="15.75" x14ac:dyDescent="0.25">
      <c r="A93" s="15" t="s">
        <v>210</v>
      </c>
      <c r="B93" s="11" t="s">
        <v>299</v>
      </c>
      <c r="C93" s="12">
        <v>1794000</v>
      </c>
      <c r="D93" s="19"/>
    </row>
    <row r="94" spans="1:4" ht="31.5" x14ac:dyDescent="0.25">
      <c r="A94" s="15" t="s">
        <v>211</v>
      </c>
      <c r="B94" s="11" t="s">
        <v>704</v>
      </c>
      <c r="C94" s="12">
        <v>21525000</v>
      </c>
      <c r="D94" s="19"/>
    </row>
    <row r="95" spans="1:4" ht="15.75" x14ac:dyDescent="0.25">
      <c r="A95" s="15" t="s">
        <v>212</v>
      </c>
      <c r="B95" s="11" t="s">
        <v>300</v>
      </c>
      <c r="C95" s="12">
        <v>31863000</v>
      </c>
      <c r="D95" s="19"/>
    </row>
    <row r="96" spans="1:4" ht="31.5" x14ac:dyDescent="0.25">
      <c r="A96" s="15" t="s">
        <v>213</v>
      </c>
      <c r="B96" s="11" t="s">
        <v>705</v>
      </c>
      <c r="C96" s="12">
        <v>100000000</v>
      </c>
      <c r="D96" s="19"/>
    </row>
    <row r="97" spans="1:4" ht="31.5" x14ac:dyDescent="0.25">
      <c r="A97" s="15" t="s">
        <v>214</v>
      </c>
      <c r="B97" s="11" t="s">
        <v>706</v>
      </c>
      <c r="C97" s="12">
        <v>523000</v>
      </c>
      <c r="D97" s="19"/>
    </row>
    <row r="98" spans="1:4" ht="15.75" x14ac:dyDescent="0.25">
      <c r="A98" s="15" t="s">
        <v>215</v>
      </c>
      <c r="B98" s="11" t="s">
        <v>301</v>
      </c>
      <c r="C98" s="12">
        <v>1384000</v>
      </c>
      <c r="D98" s="19"/>
    </row>
    <row r="99" spans="1:4" ht="15.75" x14ac:dyDescent="0.25">
      <c r="A99" s="15" t="s">
        <v>216</v>
      </c>
      <c r="B99" s="11" t="s">
        <v>302</v>
      </c>
      <c r="C99" s="12">
        <v>1540000</v>
      </c>
      <c r="D99" s="19"/>
    </row>
    <row r="100" spans="1:4" ht="31.5" x14ac:dyDescent="0.25">
      <c r="A100" s="15" t="s">
        <v>217</v>
      </c>
      <c r="B100" s="11" t="s">
        <v>707</v>
      </c>
      <c r="C100" s="12">
        <v>36224000</v>
      </c>
      <c r="D100" s="19"/>
    </row>
    <row r="101" spans="1:4" ht="31.5" x14ac:dyDescent="0.25">
      <c r="A101" s="15" t="s">
        <v>218</v>
      </c>
      <c r="B101" s="11" t="s">
        <v>303</v>
      </c>
      <c r="C101" s="12">
        <v>18358000</v>
      </c>
      <c r="D101" s="19"/>
    </row>
    <row r="102" spans="1:4" ht="15.75" x14ac:dyDescent="0.25">
      <c r="A102" s="15" t="s">
        <v>219</v>
      </c>
      <c r="B102" s="11" t="s">
        <v>304</v>
      </c>
      <c r="C102" s="12">
        <v>40000000</v>
      </c>
      <c r="D102" s="19"/>
    </row>
    <row r="103" spans="1:4" ht="15.75" x14ac:dyDescent="0.25">
      <c r="A103" s="15" t="s">
        <v>220</v>
      </c>
      <c r="B103" s="11" t="s">
        <v>305</v>
      </c>
      <c r="C103" s="12">
        <v>6261000</v>
      </c>
      <c r="D103" s="19"/>
    </row>
    <row r="104" spans="1:4" ht="15.75" x14ac:dyDescent="0.25">
      <c r="A104" s="15" t="s">
        <v>221</v>
      </c>
      <c r="B104" s="11" t="s">
        <v>306</v>
      </c>
      <c r="C104" s="12">
        <v>10333000</v>
      </c>
      <c r="D104" s="19"/>
    </row>
    <row r="105" spans="1:4" ht="15.75" x14ac:dyDescent="0.25">
      <c r="A105" s="15" t="s">
        <v>222</v>
      </c>
      <c r="B105" s="11" t="s">
        <v>307</v>
      </c>
      <c r="C105" s="12">
        <v>10694000</v>
      </c>
      <c r="D105" s="19"/>
    </row>
    <row r="106" spans="1:4" ht="31.5" x14ac:dyDescent="0.25">
      <c r="A106" s="15" t="s">
        <v>223</v>
      </c>
      <c r="B106" s="11" t="s">
        <v>308</v>
      </c>
      <c r="C106" s="12">
        <v>8400000</v>
      </c>
      <c r="D106" s="19"/>
    </row>
    <row r="107" spans="1:4" ht="31.5" x14ac:dyDescent="0.25">
      <c r="A107" s="15" t="s">
        <v>224</v>
      </c>
      <c r="B107" s="11" t="s">
        <v>309</v>
      </c>
      <c r="C107" s="12">
        <v>16432000</v>
      </c>
      <c r="D107" s="19"/>
    </row>
    <row r="108" spans="1:4" ht="15.75" x14ac:dyDescent="0.25">
      <c r="A108" s="15" t="s">
        <v>225</v>
      </c>
      <c r="B108" s="11" t="s">
        <v>310</v>
      </c>
      <c r="C108" s="12">
        <v>17600000</v>
      </c>
      <c r="D108" s="19"/>
    </row>
    <row r="109" spans="1:4" ht="15.75" x14ac:dyDescent="0.25">
      <c r="A109" s="15" t="s">
        <v>226</v>
      </c>
      <c r="B109" s="11" t="s">
        <v>311</v>
      </c>
      <c r="C109" s="12">
        <v>18080000</v>
      </c>
      <c r="D109" s="19"/>
    </row>
    <row r="110" spans="1:4" ht="15.75" x14ac:dyDescent="0.25">
      <c r="A110" s="15" t="s">
        <v>227</v>
      </c>
      <c r="B110" s="11" t="s">
        <v>312</v>
      </c>
      <c r="C110" s="12">
        <v>17573000</v>
      </c>
      <c r="D110" s="19"/>
    </row>
    <row r="111" spans="1:4" ht="15.75" x14ac:dyDescent="0.25">
      <c r="A111" s="15" t="s">
        <v>228</v>
      </c>
      <c r="B111" s="17" t="s">
        <v>708</v>
      </c>
      <c r="C111" s="12">
        <v>13679000</v>
      </c>
      <c r="D111" s="19"/>
    </row>
    <row r="112" spans="1:4" ht="15.75" x14ac:dyDescent="0.25">
      <c r="A112" s="15" t="s">
        <v>229</v>
      </c>
      <c r="B112" s="11" t="s">
        <v>313</v>
      </c>
      <c r="C112" s="12">
        <v>10067000</v>
      </c>
      <c r="D112" s="19"/>
    </row>
    <row r="113" spans="1:4" ht="31.5" x14ac:dyDescent="0.25">
      <c r="A113" s="15" t="s">
        <v>230</v>
      </c>
      <c r="B113" s="11" t="s">
        <v>314</v>
      </c>
      <c r="C113" s="12">
        <v>5856000</v>
      </c>
      <c r="D113" s="19"/>
    </row>
    <row r="114" spans="1:4" ht="31.5" x14ac:dyDescent="0.25">
      <c r="A114" s="15" t="s">
        <v>231</v>
      </c>
      <c r="B114" s="11" t="s">
        <v>315</v>
      </c>
      <c r="C114" s="12">
        <v>7374500</v>
      </c>
      <c r="D114" s="19"/>
    </row>
    <row r="115" spans="1:4" ht="31.5" x14ac:dyDescent="0.25">
      <c r="A115" s="15" t="s">
        <v>232</v>
      </c>
      <c r="B115" s="11" t="s">
        <v>709</v>
      </c>
      <c r="C115" s="12">
        <v>9214000</v>
      </c>
      <c r="D115" s="19"/>
    </row>
    <row r="116" spans="1:4" ht="31.5" x14ac:dyDescent="0.25">
      <c r="A116" s="15" t="s">
        <v>233</v>
      </c>
      <c r="B116" s="11" t="s">
        <v>316</v>
      </c>
      <c r="C116" s="12">
        <v>1610000</v>
      </c>
      <c r="D116" s="19"/>
    </row>
    <row r="117" spans="1:4" ht="31.5" x14ac:dyDescent="0.25">
      <c r="A117" s="15" t="s">
        <v>234</v>
      </c>
      <c r="B117" s="11" t="s">
        <v>317</v>
      </c>
      <c r="C117" s="12">
        <v>1000000</v>
      </c>
      <c r="D117" s="19"/>
    </row>
    <row r="118" spans="1:4" ht="31.5" x14ac:dyDescent="0.25">
      <c r="A118" s="15" t="s">
        <v>235</v>
      </c>
      <c r="B118" s="11" t="s">
        <v>318</v>
      </c>
      <c r="C118" s="12">
        <v>5715000</v>
      </c>
      <c r="D118" s="19"/>
    </row>
    <row r="119" spans="1:4" ht="31.5" x14ac:dyDescent="0.25">
      <c r="A119" s="15" t="s">
        <v>236</v>
      </c>
      <c r="B119" s="11" t="s">
        <v>319</v>
      </c>
      <c r="C119" s="12">
        <v>100000000</v>
      </c>
      <c r="D119" s="19"/>
    </row>
    <row r="120" spans="1:4" ht="15.75" x14ac:dyDescent="0.25">
      <c r="A120" s="15" t="s">
        <v>237</v>
      </c>
      <c r="B120" s="12" t="s">
        <v>650</v>
      </c>
      <c r="C120" s="12">
        <v>18205000</v>
      </c>
      <c r="D120" s="19"/>
    </row>
    <row r="121" spans="1:4" ht="15.75" x14ac:dyDescent="0.25">
      <c r="A121" s="15" t="s">
        <v>238</v>
      </c>
      <c r="B121" s="12" t="s">
        <v>651</v>
      </c>
      <c r="C121" s="12">
        <v>62619000</v>
      </c>
      <c r="D121" s="19"/>
    </row>
    <row r="122" spans="1:4" ht="15.75" x14ac:dyDescent="0.25">
      <c r="A122" s="15" t="s">
        <v>239</v>
      </c>
      <c r="B122" s="12" t="s">
        <v>652</v>
      </c>
      <c r="C122" s="12">
        <v>10989000</v>
      </c>
      <c r="D122" s="19"/>
    </row>
    <row r="123" spans="1:4" ht="15.75" x14ac:dyDescent="0.25">
      <c r="A123" s="15" t="s">
        <v>240</v>
      </c>
      <c r="B123" s="12" t="s">
        <v>653</v>
      </c>
      <c r="C123" s="12">
        <v>10596000</v>
      </c>
      <c r="D123" s="19"/>
    </row>
    <row r="124" spans="1:4" ht="31.5" x14ac:dyDescent="0.25">
      <c r="A124" s="15" t="s">
        <v>341</v>
      </c>
      <c r="B124" s="12" t="s">
        <v>654</v>
      </c>
      <c r="C124" s="12">
        <v>747000</v>
      </c>
      <c r="D124" s="19"/>
    </row>
    <row r="125" spans="1:4" ht="15.75" x14ac:dyDescent="0.25">
      <c r="A125" s="15" t="s">
        <v>342</v>
      </c>
      <c r="B125" s="12" t="s">
        <v>653</v>
      </c>
      <c r="C125" s="12">
        <v>500000</v>
      </c>
      <c r="D125" s="19"/>
    </row>
    <row r="126" spans="1:4" ht="15.75" x14ac:dyDescent="0.25">
      <c r="A126" s="15" t="s">
        <v>343</v>
      </c>
      <c r="B126" s="11" t="s">
        <v>320</v>
      </c>
      <c r="C126" s="12">
        <v>8703000</v>
      </c>
      <c r="D126" s="19"/>
    </row>
    <row r="127" spans="1:4" ht="15.75" x14ac:dyDescent="0.25">
      <c r="A127" s="15" t="s">
        <v>344</v>
      </c>
      <c r="B127" s="11" t="s">
        <v>321</v>
      </c>
      <c r="C127" s="12">
        <v>6519000</v>
      </c>
      <c r="D127" s="19"/>
    </row>
    <row r="128" spans="1:4" ht="15.75" x14ac:dyDescent="0.25">
      <c r="A128" s="15" t="s">
        <v>345</v>
      </c>
      <c r="B128" s="11" t="s">
        <v>322</v>
      </c>
      <c r="C128" s="12">
        <v>770000</v>
      </c>
      <c r="D128" s="19"/>
    </row>
    <row r="129" spans="1:4" ht="15.75" x14ac:dyDescent="0.25">
      <c r="A129" s="15" t="s">
        <v>346</v>
      </c>
      <c r="B129" s="11" t="s">
        <v>323</v>
      </c>
      <c r="C129" s="12">
        <v>1120000</v>
      </c>
      <c r="D129" s="19"/>
    </row>
    <row r="130" spans="1:4" ht="15.75" x14ac:dyDescent="0.25">
      <c r="A130" s="15" t="s">
        <v>347</v>
      </c>
      <c r="B130" s="11" t="s">
        <v>324</v>
      </c>
      <c r="C130" s="12">
        <v>29786695</v>
      </c>
      <c r="D130" s="19"/>
    </row>
    <row r="131" spans="1:4" ht="15.75" x14ac:dyDescent="0.25">
      <c r="A131" s="15" t="s">
        <v>348</v>
      </c>
      <c r="B131" s="11" t="s">
        <v>325</v>
      </c>
      <c r="C131" s="12">
        <v>64268000</v>
      </c>
      <c r="D131" s="19"/>
    </row>
    <row r="132" spans="1:4" ht="15.75" x14ac:dyDescent="0.25">
      <c r="A132" s="15" t="s">
        <v>349</v>
      </c>
      <c r="B132" s="11" t="s">
        <v>326</v>
      </c>
      <c r="C132" s="12">
        <v>100000000</v>
      </c>
      <c r="D132" s="19"/>
    </row>
    <row r="133" spans="1:4" ht="15.75" x14ac:dyDescent="0.25">
      <c r="A133" s="15" t="s">
        <v>350</v>
      </c>
      <c r="B133" s="11" t="s">
        <v>327</v>
      </c>
      <c r="C133" s="12">
        <v>47384000</v>
      </c>
      <c r="D133" s="19"/>
    </row>
    <row r="134" spans="1:4" ht="15.75" x14ac:dyDescent="0.25">
      <c r="A134" s="15" t="s">
        <v>351</v>
      </c>
      <c r="B134" s="11" t="s">
        <v>328</v>
      </c>
      <c r="C134" s="12">
        <v>25818000</v>
      </c>
      <c r="D134" s="19"/>
    </row>
    <row r="135" spans="1:4" ht="31.5" x14ac:dyDescent="0.25">
      <c r="A135" s="15" t="s">
        <v>352</v>
      </c>
      <c r="B135" s="11" t="s">
        <v>329</v>
      </c>
      <c r="C135" s="12">
        <v>9408500</v>
      </c>
      <c r="D135" s="19"/>
    </row>
    <row r="136" spans="1:4" ht="15.75" x14ac:dyDescent="0.25">
      <c r="A136" s="15" t="s">
        <v>353</v>
      </c>
      <c r="B136" s="11" t="s">
        <v>330</v>
      </c>
      <c r="C136" s="12">
        <v>4468750</v>
      </c>
      <c r="D136" s="19"/>
    </row>
    <row r="137" spans="1:4" ht="15.75" x14ac:dyDescent="0.25">
      <c r="A137" s="15" t="s">
        <v>354</v>
      </c>
      <c r="B137" s="11" t="s">
        <v>331</v>
      </c>
      <c r="C137" s="12">
        <v>27762000</v>
      </c>
      <c r="D137" s="19"/>
    </row>
    <row r="138" spans="1:4" ht="15.75" x14ac:dyDescent="0.25">
      <c r="A138" s="15" t="s">
        <v>355</v>
      </c>
      <c r="B138" s="11" t="s">
        <v>332</v>
      </c>
      <c r="C138" s="12">
        <v>1476000</v>
      </c>
      <c r="D138" s="19"/>
    </row>
    <row r="139" spans="1:4" ht="15.75" x14ac:dyDescent="0.25">
      <c r="A139" s="15" t="s">
        <v>356</v>
      </c>
      <c r="B139" s="11" t="s">
        <v>333</v>
      </c>
      <c r="C139" s="12">
        <v>50000000</v>
      </c>
      <c r="D139" s="19"/>
    </row>
    <row r="140" spans="1:4" ht="31.5" x14ac:dyDescent="0.25">
      <c r="A140" s="15" t="s">
        <v>439</v>
      </c>
      <c r="B140" s="11" t="s">
        <v>334</v>
      </c>
      <c r="C140" s="12">
        <v>2590000</v>
      </c>
      <c r="D140" s="19"/>
    </row>
    <row r="141" spans="1:4" ht="31.5" x14ac:dyDescent="0.25">
      <c r="A141" s="15" t="s">
        <v>440</v>
      </c>
      <c r="B141" s="11" t="s">
        <v>335</v>
      </c>
      <c r="C141" s="12">
        <v>12475000</v>
      </c>
      <c r="D141" s="19"/>
    </row>
    <row r="142" spans="1:4" ht="31.5" x14ac:dyDescent="0.25">
      <c r="A142" s="15" t="s">
        <v>441</v>
      </c>
      <c r="B142" s="11" t="s">
        <v>336</v>
      </c>
      <c r="C142" s="12">
        <v>12060000</v>
      </c>
      <c r="D142" s="19"/>
    </row>
    <row r="143" spans="1:4" ht="31.5" x14ac:dyDescent="0.25">
      <c r="A143" s="15" t="s">
        <v>442</v>
      </c>
      <c r="B143" s="11" t="s">
        <v>337</v>
      </c>
      <c r="C143" s="12">
        <v>100000000</v>
      </c>
      <c r="D143" s="19"/>
    </row>
    <row r="144" spans="1:4" ht="15.75" x14ac:dyDescent="0.25">
      <c r="A144" s="15" t="s">
        <v>443</v>
      </c>
      <c r="B144" s="11" t="s">
        <v>338</v>
      </c>
      <c r="C144" s="12">
        <v>2994000</v>
      </c>
      <c r="D144" s="19"/>
    </row>
    <row r="145" spans="1:4" ht="15.75" x14ac:dyDescent="0.25">
      <c r="A145" s="15" t="s">
        <v>444</v>
      </c>
      <c r="B145" s="11" t="s">
        <v>339</v>
      </c>
      <c r="C145" s="12">
        <v>21707000</v>
      </c>
      <c r="D145" s="19"/>
    </row>
    <row r="146" spans="1:4" ht="15.75" x14ac:dyDescent="0.25">
      <c r="A146" s="15" t="s">
        <v>445</v>
      </c>
      <c r="B146" s="11" t="s">
        <v>340</v>
      </c>
      <c r="C146" s="12">
        <v>200000000</v>
      </c>
      <c r="D146" s="19"/>
    </row>
    <row r="147" spans="1:4" ht="31.5" x14ac:dyDescent="0.25">
      <c r="A147" s="15" t="s">
        <v>446</v>
      </c>
      <c r="B147" s="11" t="s">
        <v>357</v>
      </c>
      <c r="C147" s="12">
        <v>1000000</v>
      </c>
      <c r="D147" s="19"/>
    </row>
    <row r="148" spans="1:4" ht="15.75" x14ac:dyDescent="0.25">
      <c r="A148" s="15" t="s">
        <v>447</v>
      </c>
      <c r="B148" s="11" t="s">
        <v>358</v>
      </c>
      <c r="C148" s="12">
        <v>3475000</v>
      </c>
      <c r="D148" s="19"/>
    </row>
    <row r="149" spans="1:4" ht="31.5" x14ac:dyDescent="0.25">
      <c r="A149" s="15" t="s">
        <v>448</v>
      </c>
      <c r="B149" s="11" t="s">
        <v>359</v>
      </c>
      <c r="C149" s="12">
        <v>4200000</v>
      </c>
      <c r="D149" s="19"/>
    </row>
    <row r="150" spans="1:4" ht="15.75" x14ac:dyDescent="0.25">
      <c r="A150" s="15" t="s">
        <v>449</v>
      </c>
      <c r="B150" s="11" t="s">
        <v>360</v>
      </c>
      <c r="C150" s="12">
        <v>165454</v>
      </c>
      <c r="D150" s="19"/>
    </row>
    <row r="151" spans="1:4" ht="15.75" x14ac:dyDescent="0.25">
      <c r="A151" s="15" t="s">
        <v>450</v>
      </c>
      <c r="B151" s="11" t="s">
        <v>361</v>
      </c>
      <c r="C151" s="12">
        <v>87138000</v>
      </c>
      <c r="D151" s="19"/>
    </row>
    <row r="152" spans="1:4" ht="15.75" x14ac:dyDescent="0.25">
      <c r="A152" s="15" t="s">
        <v>451</v>
      </c>
      <c r="B152" s="11" t="s">
        <v>362</v>
      </c>
      <c r="C152" s="12">
        <v>100000000</v>
      </c>
      <c r="D152" s="19"/>
    </row>
    <row r="153" spans="1:4" ht="15.75" x14ac:dyDescent="0.25">
      <c r="A153" s="15" t="s">
        <v>452</v>
      </c>
      <c r="B153" s="11" t="s">
        <v>360</v>
      </c>
      <c r="C153" s="12">
        <v>43100767</v>
      </c>
      <c r="D153" s="19"/>
    </row>
    <row r="154" spans="1:4" ht="15.75" x14ac:dyDescent="0.25">
      <c r="A154" s="15" t="s">
        <v>453</v>
      </c>
      <c r="B154" s="11" t="s">
        <v>363</v>
      </c>
      <c r="C154" s="12">
        <v>1820000</v>
      </c>
      <c r="D154" s="19"/>
    </row>
    <row r="155" spans="1:4" ht="15.75" x14ac:dyDescent="0.25">
      <c r="A155" s="15" t="s">
        <v>454</v>
      </c>
      <c r="B155" s="11" t="s">
        <v>364</v>
      </c>
      <c r="C155" s="12">
        <v>500000</v>
      </c>
      <c r="D155" s="19"/>
    </row>
    <row r="156" spans="1:4" ht="15.75" x14ac:dyDescent="0.25">
      <c r="A156" s="15" t="s">
        <v>455</v>
      </c>
      <c r="B156" s="11" t="s">
        <v>365</v>
      </c>
      <c r="C156" s="12">
        <v>1820000</v>
      </c>
      <c r="D156" s="19"/>
    </row>
    <row r="157" spans="1:4" ht="31.5" x14ac:dyDescent="0.25">
      <c r="A157" s="15" t="s">
        <v>456</v>
      </c>
      <c r="B157" s="11" t="s">
        <v>366</v>
      </c>
      <c r="C157" s="12">
        <v>72507000</v>
      </c>
      <c r="D157" s="19"/>
    </row>
    <row r="158" spans="1:4" ht="15.75" x14ac:dyDescent="0.25">
      <c r="A158" s="15" t="s">
        <v>457</v>
      </c>
      <c r="B158" s="11" t="s">
        <v>367</v>
      </c>
      <c r="C158" s="12">
        <v>1169000</v>
      </c>
      <c r="D158" s="19"/>
    </row>
    <row r="159" spans="1:4" ht="15.75" x14ac:dyDescent="0.25">
      <c r="A159" s="15" t="s">
        <v>458</v>
      </c>
      <c r="B159" s="11" t="s">
        <v>368</v>
      </c>
      <c r="C159" s="12">
        <v>1961516</v>
      </c>
      <c r="D159" s="19"/>
    </row>
    <row r="160" spans="1:4" ht="15.75" x14ac:dyDescent="0.25">
      <c r="A160" s="15" t="s">
        <v>459</v>
      </c>
      <c r="B160" s="11" t="s">
        <v>369</v>
      </c>
      <c r="C160" s="12">
        <v>20920000</v>
      </c>
      <c r="D160" s="19"/>
    </row>
    <row r="161" spans="1:4" ht="15.75" x14ac:dyDescent="0.25">
      <c r="A161" s="15" t="s">
        <v>460</v>
      </c>
      <c r="B161" s="11" t="s">
        <v>370</v>
      </c>
      <c r="C161" s="12">
        <v>66638000</v>
      </c>
      <c r="D161" s="19"/>
    </row>
    <row r="162" spans="1:4" ht="15.75" x14ac:dyDescent="0.25">
      <c r="A162" s="15" t="s">
        <v>461</v>
      </c>
      <c r="B162" s="11" t="s">
        <v>371</v>
      </c>
      <c r="C162" s="12">
        <v>4043000</v>
      </c>
      <c r="D162" s="19"/>
    </row>
    <row r="163" spans="1:4" ht="15.75" x14ac:dyDescent="0.25">
      <c r="A163" s="15" t="s">
        <v>462</v>
      </c>
      <c r="B163" s="11" t="s">
        <v>372</v>
      </c>
      <c r="C163" s="12">
        <v>25313000</v>
      </c>
      <c r="D163" s="19"/>
    </row>
    <row r="164" spans="1:4" ht="15.75" x14ac:dyDescent="0.25">
      <c r="A164" s="15" t="s">
        <v>463</v>
      </c>
      <c r="B164" s="11" t="s">
        <v>373</v>
      </c>
      <c r="C164" s="12">
        <v>6014000</v>
      </c>
      <c r="D164" s="19"/>
    </row>
    <row r="165" spans="1:4" ht="15.75" x14ac:dyDescent="0.25">
      <c r="A165" s="15" t="s">
        <v>464</v>
      </c>
      <c r="B165" s="11" t="s">
        <v>374</v>
      </c>
      <c r="C165" s="12">
        <v>400000</v>
      </c>
      <c r="D165" s="19"/>
    </row>
    <row r="166" spans="1:4" ht="15.75" x14ac:dyDescent="0.25">
      <c r="A166" s="15" t="s">
        <v>465</v>
      </c>
      <c r="B166" s="11" t="s">
        <v>375</v>
      </c>
      <c r="C166" s="12">
        <v>65974000</v>
      </c>
      <c r="D166" s="19"/>
    </row>
    <row r="167" spans="1:4" ht="15.75" x14ac:dyDescent="0.25">
      <c r="A167" s="15" t="s">
        <v>466</v>
      </c>
      <c r="B167" s="11" t="s">
        <v>376</v>
      </c>
      <c r="C167" s="12">
        <v>31001923</v>
      </c>
      <c r="D167" s="19"/>
    </row>
    <row r="168" spans="1:4" ht="15.75" x14ac:dyDescent="0.25">
      <c r="A168" s="15" t="s">
        <v>467</v>
      </c>
      <c r="B168" s="11" t="s">
        <v>377</v>
      </c>
      <c r="C168" s="12">
        <v>3366000</v>
      </c>
      <c r="D168" s="19"/>
    </row>
    <row r="169" spans="1:4" ht="15.75" x14ac:dyDescent="0.25">
      <c r="A169" s="15" t="s">
        <v>468</v>
      </c>
      <c r="B169" s="11" t="s">
        <v>378</v>
      </c>
      <c r="C169" s="12">
        <v>3497000</v>
      </c>
      <c r="D169" s="19"/>
    </row>
    <row r="170" spans="1:4" ht="15.75" x14ac:dyDescent="0.25">
      <c r="A170" s="15" t="s">
        <v>469</v>
      </c>
      <c r="B170" s="11" t="s">
        <v>379</v>
      </c>
      <c r="C170" s="12">
        <v>21503000</v>
      </c>
      <c r="D170" s="19"/>
    </row>
    <row r="171" spans="1:4" ht="15.75" x14ac:dyDescent="0.25">
      <c r="A171" s="15" t="s">
        <v>470</v>
      </c>
      <c r="B171" s="11" t="s">
        <v>380</v>
      </c>
      <c r="C171" s="12">
        <v>2482000</v>
      </c>
      <c r="D171" s="19"/>
    </row>
    <row r="172" spans="1:4" ht="15.75" x14ac:dyDescent="0.25">
      <c r="A172" s="15" t="s">
        <v>471</v>
      </c>
      <c r="B172" s="11" t="s">
        <v>381</v>
      </c>
      <c r="C172" s="12">
        <v>14575000</v>
      </c>
      <c r="D172" s="19"/>
    </row>
    <row r="173" spans="1:4" ht="31.5" x14ac:dyDescent="0.25">
      <c r="A173" s="15" t="s">
        <v>472</v>
      </c>
      <c r="B173" s="11" t="s">
        <v>382</v>
      </c>
      <c r="C173" s="12">
        <v>27895000</v>
      </c>
      <c r="D173" s="19"/>
    </row>
    <row r="174" spans="1:4" ht="15.75" x14ac:dyDescent="0.25">
      <c r="A174" s="15" t="s">
        <v>473</v>
      </c>
      <c r="B174" s="11" t="s">
        <v>383</v>
      </c>
      <c r="C174" s="12">
        <v>8249000</v>
      </c>
      <c r="D174" s="19"/>
    </row>
    <row r="175" spans="1:4" ht="31.5" x14ac:dyDescent="0.25">
      <c r="A175" s="15" t="s">
        <v>474</v>
      </c>
      <c r="B175" s="11" t="s">
        <v>384</v>
      </c>
      <c r="C175" s="12">
        <v>3221000</v>
      </c>
      <c r="D175" s="19"/>
    </row>
    <row r="176" spans="1:4" ht="31.5" x14ac:dyDescent="0.25">
      <c r="A176" s="15" t="s">
        <v>475</v>
      </c>
      <c r="B176" s="11" t="s">
        <v>385</v>
      </c>
      <c r="C176" s="12">
        <v>28674500</v>
      </c>
      <c r="D176" s="19"/>
    </row>
    <row r="177" spans="1:4" ht="31.5" x14ac:dyDescent="0.25">
      <c r="A177" s="15" t="s">
        <v>476</v>
      </c>
      <c r="B177" s="11" t="s">
        <v>386</v>
      </c>
      <c r="C177" s="12">
        <v>1615000</v>
      </c>
      <c r="D177" s="19"/>
    </row>
    <row r="178" spans="1:4" ht="15.75" x14ac:dyDescent="0.25">
      <c r="A178" s="15" t="s">
        <v>477</v>
      </c>
      <c r="B178" s="11" t="s">
        <v>387</v>
      </c>
      <c r="C178" s="12">
        <v>18875000</v>
      </c>
      <c r="D178" s="19"/>
    </row>
    <row r="179" spans="1:4" ht="15.75" x14ac:dyDescent="0.25">
      <c r="A179" s="15" t="s">
        <v>478</v>
      </c>
      <c r="B179" s="11" t="s">
        <v>388</v>
      </c>
      <c r="C179" s="12">
        <v>19625000</v>
      </c>
      <c r="D179" s="19"/>
    </row>
    <row r="180" spans="1:4" ht="31.5" x14ac:dyDescent="0.25">
      <c r="A180" s="15" t="s">
        <v>479</v>
      </c>
      <c r="B180" s="50" t="s">
        <v>389</v>
      </c>
      <c r="C180" s="16">
        <v>61102333</v>
      </c>
      <c r="D180" s="19"/>
    </row>
    <row r="181" spans="1:4" ht="31.5" x14ac:dyDescent="0.25">
      <c r="A181" s="15" t="s">
        <v>480</v>
      </c>
      <c r="B181" s="50" t="s">
        <v>390</v>
      </c>
      <c r="C181" s="16">
        <v>70148667</v>
      </c>
      <c r="D181" s="19"/>
    </row>
    <row r="182" spans="1:4" ht="31.5" x14ac:dyDescent="0.25">
      <c r="A182" s="15" t="s">
        <v>481</v>
      </c>
      <c r="B182" s="50" t="s">
        <v>391</v>
      </c>
      <c r="C182" s="16">
        <v>35840000</v>
      </c>
      <c r="D182" s="19"/>
    </row>
    <row r="183" spans="1:4" ht="15.75" x14ac:dyDescent="0.25">
      <c r="A183" s="15" t="s">
        <v>482</v>
      </c>
      <c r="B183" s="50" t="s">
        <v>392</v>
      </c>
      <c r="C183" s="16">
        <v>18316000</v>
      </c>
      <c r="D183" s="19"/>
    </row>
    <row r="184" spans="1:4" ht="31.5" x14ac:dyDescent="0.25">
      <c r="A184" s="15" t="s">
        <v>483</v>
      </c>
      <c r="B184" s="50" t="s">
        <v>393</v>
      </c>
      <c r="C184" s="16">
        <v>4000000</v>
      </c>
      <c r="D184" s="19"/>
    </row>
    <row r="185" spans="1:4" ht="31.5" x14ac:dyDescent="0.25">
      <c r="A185" s="15" t="s">
        <v>484</v>
      </c>
      <c r="B185" s="50" t="s">
        <v>394</v>
      </c>
      <c r="C185" s="16">
        <v>2450000</v>
      </c>
      <c r="D185" s="19"/>
    </row>
    <row r="186" spans="1:4" ht="31.5" x14ac:dyDescent="0.25">
      <c r="A186" s="15" t="s">
        <v>485</v>
      </c>
      <c r="B186" s="50" t="s">
        <v>395</v>
      </c>
      <c r="C186" s="16">
        <v>23642000</v>
      </c>
      <c r="D186" s="19"/>
    </row>
    <row r="187" spans="1:4" ht="31.5" x14ac:dyDescent="0.25">
      <c r="A187" s="15" t="s">
        <v>486</v>
      </c>
      <c r="B187" s="50" t="s">
        <v>396</v>
      </c>
      <c r="C187" s="16">
        <v>14020000</v>
      </c>
      <c r="D187" s="19"/>
    </row>
    <row r="188" spans="1:4" ht="31.5" x14ac:dyDescent="0.25">
      <c r="A188" s="15" t="s">
        <v>487</v>
      </c>
      <c r="B188" s="50" t="s">
        <v>397</v>
      </c>
      <c r="C188" s="16">
        <v>125760000</v>
      </c>
      <c r="D188" s="19"/>
    </row>
    <row r="189" spans="1:4" ht="31.5" x14ac:dyDescent="0.25">
      <c r="A189" s="15" t="s">
        <v>488</v>
      </c>
      <c r="B189" s="50" t="s">
        <v>398</v>
      </c>
      <c r="C189" s="16">
        <v>106803856</v>
      </c>
      <c r="D189" s="19"/>
    </row>
    <row r="190" spans="1:4" ht="31.5" x14ac:dyDescent="0.25">
      <c r="A190" s="15" t="s">
        <v>489</v>
      </c>
      <c r="B190" s="50" t="s">
        <v>399</v>
      </c>
      <c r="C190" s="16">
        <v>48813489</v>
      </c>
      <c r="D190" s="19"/>
    </row>
    <row r="191" spans="1:4" ht="31.5" x14ac:dyDescent="0.25">
      <c r="A191" s="15" t="s">
        <v>490</v>
      </c>
      <c r="B191" s="50" t="s">
        <v>400</v>
      </c>
      <c r="C191" s="16">
        <v>2316774</v>
      </c>
      <c r="D191" s="19"/>
    </row>
    <row r="192" spans="1:4" ht="31.5" x14ac:dyDescent="0.25">
      <c r="A192" s="15" t="s">
        <v>491</v>
      </c>
      <c r="B192" s="50" t="s">
        <v>401</v>
      </c>
      <c r="C192" s="16">
        <v>8854000</v>
      </c>
      <c r="D192" s="19"/>
    </row>
    <row r="193" spans="1:4" ht="31.5" x14ac:dyDescent="0.25">
      <c r="A193" s="15" t="s">
        <v>492</v>
      </c>
      <c r="B193" s="50" t="s">
        <v>402</v>
      </c>
      <c r="C193" s="16">
        <v>19955000</v>
      </c>
      <c r="D193" s="19"/>
    </row>
    <row r="194" spans="1:4" ht="31.5" x14ac:dyDescent="0.25">
      <c r="A194" s="15" t="s">
        <v>493</v>
      </c>
      <c r="B194" s="50" t="s">
        <v>403</v>
      </c>
      <c r="C194" s="16">
        <v>45671000</v>
      </c>
      <c r="D194" s="19"/>
    </row>
    <row r="195" spans="1:4" ht="31.5" x14ac:dyDescent="0.25">
      <c r="A195" s="15" t="s">
        <v>494</v>
      </c>
      <c r="B195" s="50" t="s">
        <v>404</v>
      </c>
      <c r="C195" s="16">
        <v>533000</v>
      </c>
      <c r="D195" s="19"/>
    </row>
    <row r="196" spans="1:4" ht="31.5" x14ac:dyDescent="0.25">
      <c r="A196" s="15" t="s">
        <v>495</v>
      </c>
      <c r="B196" s="50" t="s">
        <v>405</v>
      </c>
      <c r="C196" s="16">
        <v>192970000</v>
      </c>
      <c r="D196" s="19"/>
    </row>
    <row r="197" spans="1:4" ht="15.75" x14ac:dyDescent="0.25">
      <c r="A197" s="15" t="s">
        <v>496</v>
      </c>
      <c r="B197" s="50" t="s">
        <v>406</v>
      </c>
      <c r="C197" s="16">
        <v>30720000</v>
      </c>
      <c r="D197" s="19"/>
    </row>
    <row r="198" spans="1:4" ht="31.5" x14ac:dyDescent="0.25">
      <c r="A198" s="15" t="s">
        <v>497</v>
      </c>
      <c r="B198" s="50" t="s">
        <v>407</v>
      </c>
      <c r="C198" s="16">
        <v>5103000</v>
      </c>
      <c r="D198" s="19"/>
    </row>
    <row r="199" spans="1:4" ht="31.5" x14ac:dyDescent="0.25">
      <c r="A199" s="15" t="s">
        <v>498</v>
      </c>
      <c r="B199" s="50" t="s">
        <v>408</v>
      </c>
      <c r="C199" s="16">
        <v>2800000</v>
      </c>
      <c r="D199" s="19"/>
    </row>
    <row r="200" spans="1:4" ht="31.5" x14ac:dyDescent="0.25">
      <c r="A200" s="15" t="s">
        <v>499</v>
      </c>
      <c r="B200" s="50" t="s">
        <v>409</v>
      </c>
      <c r="C200" s="16">
        <v>545000</v>
      </c>
      <c r="D200" s="19"/>
    </row>
    <row r="201" spans="1:4" ht="31.5" x14ac:dyDescent="0.25">
      <c r="A201" s="15" t="s">
        <v>500</v>
      </c>
      <c r="B201" s="50" t="s">
        <v>410</v>
      </c>
      <c r="C201" s="16">
        <v>17840000</v>
      </c>
      <c r="D201" s="19"/>
    </row>
    <row r="202" spans="1:4" ht="31.5" x14ac:dyDescent="0.25">
      <c r="A202" s="15" t="s">
        <v>501</v>
      </c>
      <c r="B202" s="50" t="s">
        <v>411</v>
      </c>
      <c r="C202" s="16">
        <v>4903000</v>
      </c>
      <c r="D202" s="19"/>
    </row>
    <row r="203" spans="1:4" ht="15.75" x14ac:dyDescent="0.25">
      <c r="A203" s="15" t="s">
        <v>502</v>
      </c>
      <c r="B203" s="17" t="s">
        <v>412</v>
      </c>
      <c r="C203" s="13">
        <v>10563000</v>
      </c>
      <c r="D203" s="19"/>
    </row>
    <row r="204" spans="1:4" ht="31.5" x14ac:dyDescent="0.25">
      <c r="A204" s="15" t="s">
        <v>503</v>
      </c>
      <c r="B204" s="50" t="s">
        <v>413</v>
      </c>
      <c r="C204" s="16">
        <v>595000</v>
      </c>
      <c r="D204" s="19"/>
    </row>
    <row r="205" spans="1:4" ht="31.5" x14ac:dyDescent="0.25">
      <c r="A205" s="15" t="s">
        <v>504</v>
      </c>
      <c r="B205" s="50" t="s">
        <v>414</v>
      </c>
      <c r="C205" s="16">
        <v>16354000</v>
      </c>
      <c r="D205" s="19"/>
    </row>
    <row r="206" spans="1:4" ht="15.75" x14ac:dyDescent="0.25">
      <c r="A206" s="15" t="s">
        <v>505</v>
      </c>
      <c r="B206" s="50" t="s">
        <v>415</v>
      </c>
      <c r="C206" s="16">
        <v>100000000</v>
      </c>
      <c r="D206" s="19"/>
    </row>
    <row r="207" spans="1:4" ht="31.5" x14ac:dyDescent="0.25">
      <c r="A207" s="15" t="s">
        <v>506</v>
      </c>
      <c r="B207" s="50" t="s">
        <v>416</v>
      </c>
      <c r="C207" s="16">
        <v>8422000</v>
      </c>
      <c r="D207" s="19"/>
    </row>
    <row r="208" spans="1:4" ht="15.75" x14ac:dyDescent="0.25">
      <c r="A208" s="15" t="s">
        <v>507</v>
      </c>
      <c r="B208" s="50" t="s">
        <v>417</v>
      </c>
      <c r="C208" s="16">
        <v>23862000</v>
      </c>
      <c r="D208" s="19"/>
    </row>
    <row r="209" spans="1:4" ht="31.5" x14ac:dyDescent="0.25">
      <c r="A209" s="15" t="s">
        <v>508</v>
      </c>
      <c r="B209" s="50" t="s">
        <v>418</v>
      </c>
      <c r="C209" s="16">
        <v>100000000</v>
      </c>
      <c r="D209" s="19"/>
    </row>
    <row r="210" spans="1:4" ht="31.5" x14ac:dyDescent="0.25">
      <c r="A210" s="15" t="s">
        <v>509</v>
      </c>
      <c r="B210" s="17" t="s">
        <v>419</v>
      </c>
      <c r="C210" s="16">
        <v>1000000</v>
      </c>
      <c r="D210" s="19"/>
    </row>
    <row r="211" spans="1:4" ht="31.5" x14ac:dyDescent="0.25">
      <c r="A211" s="15" t="s">
        <v>510</v>
      </c>
      <c r="B211" s="50" t="s">
        <v>420</v>
      </c>
      <c r="C211" s="16">
        <v>2400000</v>
      </c>
      <c r="D211" s="19"/>
    </row>
    <row r="212" spans="1:4" ht="15.75" x14ac:dyDescent="0.25">
      <c r="A212" s="15" t="s">
        <v>511</v>
      </c>
      <c r="B212" s="50" t="s">
        <v>421</v>
      </c>
      <c r="C212" s="16">
        <v>8230000</v>
      </c>
      <c r="D212" s="19"/>
    </row>
    <row r="213" spans="1:4" ht="31.5" x14ac:dyDescent="0.25">
      <c r="A213" s="15" t="s">
        <v>512</v>
      </c>
      <c r="B213" s="50" t="s">
        <v>422</v>
      </c>
      <c r="C213" s="16">
        <v>1583000</v>
      </c>
      <c r="D213" s="19"/>
    </row>
    <row r="214" spans="1:4" ht="31.5" x14ac:dyDescent="0.25">
      <c r="A214" s="15" t="s">
        <v>513</v>
      </c>
      <c r="B214" s="50" t="s">
        <v>423</v>
      </c>
      <c r="C214" s="16">
        <v>36281000</v>
      </c>
      <c r="D214" s="19"/>
    </row>
    <row r="215" spans="1:4" ht="31.5" x14ac:dyDescent="0.25">
      <c r="A215" s="15" t="s">
        <v>514</v>
      </c>
      <c r="B215" s="50" t="s">
        <v>424</v>
      </c>
      <c r="C215" s="16">
        <v>29610000</v>
      </c>
      <c r="D215" s="19"/>
    </row>
    <row r="216" spans="1:4" ht="31.5" x14ac:dyDescent="0.25">
      <c r="A216" s="15" t="s">
        <v>515</v>
      </c>
      <c r="B216" s="50" t="s">
        <v>425</v>
      </c>
      <c r="C216" s="16">
        <v>2482000</v>
      </c>
      <c r="D216" s="19"/>
    </row>
    <row r="217" spans="1:4" ht="15.75" x14ac:dyDescent="0.25">
      <c r="A217" s="15" t="s">
        <v>516</v>
      </c>
      <c r="B217" s="50" t="s">
        <v>426</v>
      </c>
      <c r="C217" s="16">
        <v>2974000</v>
      </c>
      <c r="D217" s="19"/>
    </row>
    <row r="218" spans="1:4" ht="15.75" x14ac:dyDescent="0.25">
      <c r="A218" s="15" t="s">
        <v>517</v>
      </c>
      <c r="B218" s="50" t="s">
        <v>427</v>
      </c>
      <c r="C218" s="16">
        <v>2050000</v>
      </c>
      <c r="D218" s="19"/>
    </row>
    <row r="219" spans="1:4" ht="15.75" x14ac:dyDescent="0.25">
      <c r="A219" s="15" t="s">
        <v>518</v>
      </c>
      <c r="B219" s="50" t="s">
        <v>428</v>
      </c>
      <c r="C219" s="16">
        <v>36739000</v>
      </c>
      <c r="D219" s="19"/>
    </row>
    <row r="220" spans="1:4" ht="31.5" x14ac:dyDescent="0.25">
      <c r="A220" s="15" t="s">
        <v>519</v>
      </c>
      <c r="B220" s="50" t="s">
        <v>429</v>
      </c>
      <c r="C220" s="16">
        <v>44716000</v>
      </c>
      <c r="D220" s="19"/>
    </row>
    <row r="221" spans="1:4" ht="31.5" x14ac:dyDescent="0.25">
      <c r="A221" s="15" t="s">
        <v>520</v>
      </c>
      <c r="B221" s="50" t="s">
        <v>430</v>
      </c>
      <c r="C221" s="16">
        <v>99852272</v>
      </c>
      <c r="D221" s="19"/>
    </row>
    <row r="222" spans="1:4" ht="31.5" x14ac:dyDescent="0.25">
      <c r="A222" s="15" t="s">
        <v>521</v>
      </c>
      <c r="B222" s="50" t="s">
        <v>431</v>
      </c>
      <c r="C222" s="16">
        <v>63405000</v>
      </c>
      <c r="D222" s="19"/>
    </row>
    <row r="223" spans="1:4" ht="31.5" x14ac:dyDescent="0.25">
      <c r="A223" s="15" t="s">
        <v>579</v>
      </c>
      <c r="B223" s="50" t="s">
        <v>432</v>
      </c>
      <c r="C223" s="16">
        <v>70492000</v>
      </c>
      <c r="D223" s="19"/>
    </row>
    <row r="224" spans="1:4" ht="31.5" x14ac:dyDescent="0.25">
      <c r="A224" s="15" t="s">
        <v>580</v>
      </c>
      <c r="B224" s="50" t="s">
        <v>433</v>
      </c>
      <c r="C224" s="16">
        <v>12060000</v>
      </c>
      <c r="D224" s="19"/>
    </row>
    <row r="225" spans="1:4" ht="31.5" x14ac:dyDescent="0.25">
      <c r="A225" s="15" t="s">
        <v>581</v>
      </c>
      <c r="B225" s="50" t="s">
        <v>434</v>
      </c>
      <c r="C225" s="16">
        <v>100000000</v>
      </c>
      <c r="D225" s="19"/>
    </row>
    <row r="226" spans="1:4" ht="31.5" x14ac:dyDescent="0.25">
      <c r="A226" s="15" t="s">
        <v>582</v>
      </c>
      <c r="B226" s="50" t="s">
        <v>435</v>
      </c>
      <c r="C226" s="16">
        <v>10934000</v>
      </c>
      <c r="D226" s="19"/>
    </row>
    <row r="227" spans="1:4" ht="31.5" x14ac:dyDescent="0.25">
      <c r="A227" s="15" t="s">
        <v>583</v>
      </c>
      <c r="B227" s="50" t="s">
        <v>436</v>
      </c>
      <c r="C227" s="16">
        <v>7681000</v>
      </c>
      <c r="D227" s="19"/>
    </row>
    <row r="228" spans="1:4" ht="15.75" x14ac:dyDescent="0.25">
      <c r="A228" s="15" t="s">
        <v>584</v>
      </c>
      <c r="B228" s="50" t="s">
        <v>437</v>
      </c>
      <c r="C228" s="16">
        <v>11135000</v>
      </c>
      <c r="D228" s="19"/>
    </row>
    <row r="229" spans="1:4" ht="31.5" x14ac:dyDescent="0.25">
      <c r="A229" s="15" t="s">
        <v>585</v>
      </c>
      <c r="B229" s="50" t="s">
        <v>438</v>
      </c>
      <c r="C229" s="16">
        <v>40117000</v>
      </c>
      <c r="D229" s="19"/>
    </row>
    <row r="230" spans="1:4" ht="15.75" x14ac:dyDescent="0.25">
      <c r="A230" s="15" t="s">
        <v>586</v>
      </c>
      <c r="B230" s="11" t="s">
        <v>522</v>
      </c>
      <c r="C230" s="12">
        <v>736000</v>
      </c>
      <c r="D230" s="19"/>
    </row>
    <row r="231" spans="1:4" ht="15.75" x14ac:dyDescent="0.25">
      <c r="A231" s="15" t="s">
        <v>587</v>
      </c>
      <c r="B231" s="11" t="s">
        <v>523</v>
      </c>
      <c r="C231" s="12">
        <v>912000</v>
      </c>
      <c r="D231" s="19"/>
    </row>
    <row r="232" spans="1:4" ht="15.75" x14ac:dyDescent="0.25">
      <c r="A232" s="15" t="s">
        <v>588</v>
      </c>
      <c r="B232" s="11" t="s">
        <v>524</v>
      </c>
      <c r="C232" s="12">
        <v>2700000</v>
      </c>
      <c r="D232" s="19"/>
    </row>
    <row r="233" spans="1:4" ht="15.75" x14ac:dyDescent="0.25">
      <c r="A233" s="15" t="s">
        <v>589</v>
      </c>
      <c r="B233" s="11" t="s">
        <v>525</v>
      </c>
      <c r="C233" s="12">
        <v>490000</v>
      </c>
      <c r="D233" s="19"/>
    </row>
    <row r="234" spans="1:4" ht="15.75" x14ac:dyDescent="0.25">
      <c r="A234" s="15" t="s">
        <v>590</v>
      </c>
      <c r="B234" s="11" t="s">
        <v>526</v>
      </c>
      <c r="C234" s="12">
        <v>756000</v>
      </c>
      <c r="D234" s="19"/>
    </row>
    <row r="235" spans="1:4" ht="15.75" x14ac:dyDescent="0.25">
      <c r="A235" s="15" t="s">
        <v>591</v>
      </c>
      <c r="B235" s="11" t="s">
        <v>527</v>
      </c>
      <c r="C235" s="12">
        <v>100000000</v>
      </c>
      <c r="D235" s="19"/>
    </row>
    <row r="236" spans="1:4" ht="31.5" x14ac:dyDescent="0.25">
      <c r="A236" s="15" t="s">
        <v>592</v>
      </c>
      <c r="B236" s="11" t="s">
        <v>528</v>
      </c>
      <c r="C236" s="12">
        <v>4737000</v>
      </c>
      <c r="D236" s="19"/>
    </row>
    <row r="237" spans="1:4" ht="15.75" x14ac:dyDescent="0.25">
      <c r="A237" s="15" t="s">
        <v>593</v>
      </c>
      <c r="B237" s="11" t="s">
        <v>529</v>
      </c>
      <c r="C237" s="12">
        <v>5212000</v>
      </c>
      <c r="D237" s="19"/>
    </row>
    <row r="238" spans="1:4" ht="31.5" x14ac:dyDescent="0.25">
      <c r="A238" s="15" t="s">
        <v>594</v>
      </c>
      <c r="B238" s="11" t="s">
        <v>530</v>
      </c>
      <c r="C238" s="12">
        <v>3999000</v>
      </c>
      <c r="D238" s="19"/>
    </row>
    <row r="239" spans="1:4" ht="31.5" x14ac:dyDescent="0.25">
      <c r="A239" s="15" t="s">
        <v>595</v>
      </c>
      <c r="B239" s="11" t="s">
        <v>531</v>
      </c>
      <c r="C239" s="12">
        <v>3290000</v>
      </c>
      <c r="D239" s="19"/>
    </row>
    <row r="240" spans="1:4" ht="31.5" x14ac:dyDescent="0.25">
      <c r="A240" s="15" t="s">
        <v>596</v>
      </c>
      <c r="B240" s="11" t="s">
        <v>532</v>
      </c>
      <c r="C240" s="12">
        <v>4114000</v>
      </c>
      <c r="D240" s="19"/>
    </row>
    <row r="241" spans="1:4" ht="31.5" x14ac:dyDescent="0.25">
      <c r="A241" s="15" t="s">
        <v>597</v>
      </c>
      <c r="B241" s="11" t="s">
        <v>533</v>
      </c>
      <c r="C241" s="12">
        <v>4130000</v>
      </c>
      <c r="D241" s="19"/>
    </row>
    <row r="242" spans="1:4" ht="31.5" x14ac:dyDescent="0.25">
      <c r="A242" s="15" t="s">
        <v>598</v>
      </c>
      <c r="B242" s="11" t="s">
        <v>534</v>
      </c>
      <c r="C242" s="12">
        <v>5856000</v>
      </c>
      <c r="D242" s="19"/>
    </row>
    <row r="243" spans="1:4" ht="31.5" x14ac:dyDescent="0.25">
      <c r="A243" s="15" t="s">
        <v>599</v>
      </c>
      <c r="B243" s="11" t="s">
        <v>535</v>
      </c>
      <c r="C243" s="12">
        <v>7374500</v>
      </c>
      <c r="D243" s="19"/>
    </row>
    <row r="244" spans="1:4" ht="15.75" x14ac:dyDescent="0.25">
      <c r="A244" s="15" t="s">
        <v>600</v>
      </c>
      <c r="B244" s="11" t="s">
        <v>536</v>
      </c>
      <c r="C244" s="12">
        <v>19600000</v>
      </c>
      <c r="D244" s="19"/>
    </row>
    <row r="245" spans="1:4" ht="31.5" x14ac:dyDescent="0.25">
      <c r="A245" s="15" t="s">
        <v>601</v>
      </c>
      <c r="B245" s="11" t="s">
        <v>537</v>
      </c>
      <c r="C245" s="12">
        <v>2812500</v>
      </c>
      <c r="D245" s="19"/>
    </row>
    <row r="246" spans="1:4" ht="31.5" x14ac:dyDescent="0.25">
      <c r="A246" s="15" t="s">
        <v>602</v>
      </c>
      <c r="B246" s="11" t="s">
        <v>538</v>
      </c>
      <c r="C246" s="12">
        <v>50000000</v>
      </c>
      <c r="D246" s="19"/>
    </row>
    <row r="247" spans="1:4" ht="15.75" x14ac:dyDescent="0.25">
      <c r="A247" s="15" t="s">
        <v>603</v>
      </c>
      <c r="B247" s="11" t="s">
        <v>539</v>
      </c>
      <c r="C247" s="12">
        <v>500000</v>
      </c>
      <c r="D247" s="19"/>
    </row>
    <row r="248" spans="1:4" ht="15.75" x14ac:dyDescent="0.25">
      <c r="A248" s="15" t="s">
        <v>604</v>
      </c>
      <c r="B248" s="11" t="s">
        <v>540</v>
      </c>
      <c r="C248" s="12">
        <v>5271000</v>
      </c>
      <c r="D248" s="19"/>
    </row>
    <row r="249" spans="1:4" ht="31.5" x14ac:dyDescent="0.25">
      <c r="A249" s="15" t="s">
        <v>605</v>
      </c>
      <c r="B249" s="11" t="s">
        <v>541</v>
      </c>
      <c r="C249" s="12">
        <v>34020000</v>
      </c>
      <c r="D249" s="19"/>
    </row>
    <row r="250" spans="1:4" ht="31.5" x14ac:dyDescent="0.25">
      <c r="A250" s="15" t="s">
        <v>606</v>
      </c>
      <c r="B250" s="11" t="s">
        <v>542</v>
      </c>
      <c r="C250" s="12">
        <v>60867000</v>
      </c>
      <c r="D250" s="19"/>
    </row>
    <row r="251" spans="1:4" ht="31.5" x14ac:dyDescent="0.25">
      <c r="A251" s="15" t="s">
        <v>607</v>
      </c>
      <c r="B251" s="11" t="s">
        <v>543</v>
      </c>
      <c r="C251" s="12">
        <v>500000</v>
      </c>
      <c r="D251" s="19"/>
    </row>
    <row r="252" spans="1:4" ht="15.75" x14ac:dyDescent="0.25">
      <c r="A252" s="15" t="s">
        <v>608</v>
      </c>
      <c r="B252" s="11" t="s">
        <v>544</v>
      </c>
      <c r="C252" s="12">
        <v>11030000</v>
      </c>
      <c r="D252" s="19"/>
    </row>
    <row r="253" spans="1:4" ht="31.5" x14ac:dyDescent="0.25">
      <c r="A253" s="15" t="s">
        <v>609</v>
      </c>
      <c r="B253" s="11" t="s">
        <v>545</v>
      </c>
      <c r="C253" s="12">
        <v>154782000</v>
      </c>
      <c r="D253" s="19"/>
    </row>
    <row r="254" spans="1:4" ht="31.5" x14ac:dyDescent="0.25">
      <c r="A254" s="15" t="s">
        <v>610</v>
      </c>
      <c r="B254" s="11" t="s">
        <v>546</v>
      </c>
      <c r="C254" s="12">
        <v>500000</v>
      </c>
      <c r="D254" s="19"/>
    </row>
    <row r="255" spans="1:4" ht="47.25" x14ac:dyDescent="0.25">
      <c r="A255" s="15" t="s">
        <v>611</v>
      </c>
      <c r="B255" s="11" t="s">
        <v>547</v>
      </c>
      <c r="C255" s="12">
        <v>8877000</v>
      </c>
      <c r="D255" s="19"/>
    </row>
    <row r="256" spans="1:4" ht="15.75" x14ac:dyDescent="0.25">
      <c r="A256" s="15" t="s">
        <v>612</v>
      </c>
      <c r="B256" s="11" t="s">
        <v>548</v>
      </c>
      <c r="C256" s="12">
        <v>15440000</v>
      </c>
      <c r="D256" s="19"/>
    </row>
    <row r="257" spans="1:4" ht="15.75" x14ac:dyDescent="0.25">
      <c r="A257" s="15" t="s">
        <v>613</v>
      </c>
      <c r="B257" s="11" t="s">
        <v>549</v>
      </c>
      <c r="C257" s="12">
        <v>1164000</v>
      </c>
      <c r="D257" s="19"/>
    </row>
    <row r="258" spans="1:4" ht="15.75" x14ac:dyDescent="0.25">
      <c r="A258" s="15" t="s">
        <v>614</v>
      </c>
      <c r="B258" s="11" t="s">
        <v>550</v>
      </c>
      <c r="C258" s="12">
        <v>100000000</v>
      </c>
      <c r="D258" s="19"/>
    </row>
    <row r="259" spans="1:4" ht="15.75" x14ac:dyDescent="0.25">
      <c r="A259" s="15" t="s">
        <v>615</v>
      </c>
      <c r="B259" s="11" t="s">
        <v>551</v>
      </c>
      <c r="C259" s="12">
        <v>10240000</v>
      </c>
      <c r="D259" s="19"/>
    </row>
    <row r="260" spans="1:4" ht="15.75" x14ac:dyDescent="0.25">
      <c r="A260" s="15" t="s">
        <v>616</v>
      </c>
      <c r="B260" s="11" t="s">
        <v>552</v>
      </c>
      <c r="C260" s="12">
        <v>113230500</v>
      </c>
      <c r="D260" s="19"/>
    </row>
    <row r="261" spans="1:4" ht="15.75" x14ac:dyDescent="0.25">
      <c r="A261" s="15" t="s">
        <v>617</v>
      </c>
      <c r="B261" s="11" t="s">
        <v>553</v>
      </c>
      <c r="C261" s="12">
        <v>1184000</v>
      </c>
      <c r="D261" s="19"/>
    </row>
    <row r="262" spans="1:4" ht="15.75" x14ac:dyDescent="0.25">
      <c r="A262" s="15" t="s">
        <v>618</v>
      </c>
      <c r="B262" s="11" t="s">
        <v>554</v>
      </c>
      <c r="C262" s="12">
        <v>100000000</v>
      </c>
      <c r="D262" s="19"/>
    </row>
    <row r="263" spans="1:4" ht="31.5" x14ac:dyDescent="0.25">
      <c r="A263" s="15" t="s">
        <v>619</v>
      </c>
      <c r="B263" s="11" t="s">
        <v>555</v>
      </c>
      <c r="C263" s="12">
        <v>7849000</v>
      </c>
      <c r="D263" s="19"/>
    </row>
    <row r="264" spans="1:4" ht="31.5" x14ac:dyDescent="0.25">
      <c r="A264" s="15" t="s">
        <v>620</v>
      </c>
      <c r="B264" s="11" t="s">
        <v>556</v>
      </c>
      <c r="C264" s="12">
        <v>6751000</v>
      </c>
      <c r="D264" s="19"/>
    </row>
    <row r="265" spans="1:4" ht="15.75" x14ac:dyDescent="0.25">
      <c r="A265" s="15" t="s">
        <v>621</v>
      </c>
      <c r="B265" s="11" t="s">
        <v>557</v>
      </c>
      <c r="C265" s="12">
        <v>100000000</v>
      </c>
      <c r="D265" s="19"/>
    </row>
    <row r="266" spans="1:4" ht="15.75" x14ac:dyDescent="0.25">
      <c r="A266" s="15" t="s">
        <v>622</v>
      </c>
      <c r="B266" s="11" t="s">
        <v>558</v>
      </c>
      <c r="C266" s="12">
        <v>5120000</v>
      </c>
      <c r="D266" s="19"/>
    </row>
    <row r="267" spans="1:4" ht="15.75" x14ac:dyDescent="0.25">
      <c r="A267" s="15" t="s">
        <v>623</v>
      </c>
      <c r="B267" s="11" t="s">
        <v>559</v>
      </c>
      <c r="C267" s="12">
        <v>15145000</v>
      </c>
      <c r="D267" s="19"/>
    </row>
    <row r="268" spans="1:4" ht="15.75" x14ac:dyDescent="0.25">
      <c r="A268" s="15" t="s">
        <v>624</v>
      </c>
      <c r="B268" s="11" t="s">
        <v>710</v>
      </c>
      <c r="C268" s="12">
        <v>2720000</v>
      </c>
      <c r="D268" s="19"/>
    </row>
    <row r="269" spans="1:4" ht="15.75" x14ac:dyDescent="0.25">
      <c r="A269" s="15" t="s">
        <v>625</v>
      </c>
      <c r="B269" s="11" t="s">
        <v>560</v>
      </c>
      <c r="C269" s="12">
        <v>3316000</v>
      </c>
      <c r="D269" s="19"/>
    </row>
    <row r="270" spans="1:4" ht="31.5" x14ac:dyDescent="0.25">
      <c r="A270" s="15" t="s">
        <v>626</v>
      </c>
      <c r="B270" s="11" t="s">
        <v>561</v>
      </c>
      <c r="C270" s="12">
        <v>7974000</v>
      </c>
      <c r="D270" s="19"/>
    </row>
    <row r="271" spans="1:4" ht="15.75" x14ac:dyDescent="0.25">
      <c r="A271" s="15" t="s">
        <v>627</v>
      </c>
      <c r="B271" s="11" t="s">
        <v>562</v>
      </c>
      <c r="C271" s="12">
        <v>100000000</v>
      </c>
      <c r="D271" s="19"/>
    </row>
    <row r="272" spans="1:4" ht="15.75" x14ac:dyDescent="0.25">
      <c r="A272" s="15" t="s">
        <v>628</v>
      </c>
      <c r="B272" s="11" t="s">
        <v>711</v>
      </c>
      <c r="C272" s="12">
        <v>5709000</v>
      </c>
      <c r="D272" s="19"/>
    </row>
    <row r="273" spans="1:4" ht="15.75" x14ac:dyDescent="0.25">
      <c r="A273" s="15" t="s">
        <v>629</v>
      </c>
      <c r="B273" s="17" t="s">
        <v>563</v>
      </c>
      <c r="C273" s="12">
        <v>200000000</v>
      </c>
      <c r="D273" s="19"/>
    </row>
    <row r="274" spans="1:4" ht="15.75" x14ac:dyDescent="0.25">
      <c r="A274" s="15" t="s">
        <v>630</v>
      </c>
      <c r="B274" s="11" t="s">
        <v>564</v>
      </c>
      <c r="C274" s="12">
        <v>9759519</v>
      </c>
      <c r="D274" s="19"/>
    </row>
    <row r="275" spans="1:4" ht="15.75" x14ac:dyDescent="0.25">
      <c r="A275" s="15" t="s">
        <v>631</v>
      </c>
      <c r="B275" s="11" t="s">
        <v>565</v>
      </c>
      <c r="C275" s="12">
        <v>100000000</v>
      </c>
      <c r="D275" s="19"/>
    </row>
    <row r="276" spans="1:4" ht="15.75" x14ac:dyDescent="0.25">
      <c r="A276" s="15" t="s">
        <v>632</v>
      </c>
      <c r="B276" s="11" t="s">
        <v>566</v>
      </c>
      <c r="C276" s="12">
        <v>11760000</v>
      </c>
      <c r="D276" s="19"/>
    </row>
    <row r="277" spans="1:4" ht="15.75" x14ac:dyDescent="0.25">
      <c r="A277" s="15" t="s">
        <v>633</v>
      </c>
      <c r="B277" s="11" t="s">
        <v>567</v>
      </c>
      <c r="C277" s="12">
        <v>1071000</v>
      </c>
      <c r="D277" s="19"/>
    </row>
    <row r="278" spans="1:4" ht="15.75" x14ac:dyDescent="0.25">
      <c r="A278" s="15" t="s">
        <v>634</v>
      </c>
      <c r="B278" s="11" t="s">
        <v>568</v>
      </c>
      <c r="C278" s="12">
        <v>490000</v>
      </c>
      <c r="D278" s="19"/>
    </row>
    <row r="279" spans="1:4" ht="15.75" x14ac:dyDescent="0.25">
      <c r="A279" s="15" t="s">
        <v>635</v>
      </c>
      <c r="B279" s="11" t="s">
        <v>569</v>
      </c>
      <c r="C279" s="12">
        <v>6669000</v>
      </c>
      <c r="D279" s="19"/>
    </row>
    <row r="280" spans="1:4" ht="15.75" x14ac:dyDescent="0.25">
      <c r="A280" s="15" t="s">
        <v>636</v>
      </c>
      <c r="B280" s="11" t="s">
        <v>570</v>
      </c>
      <c r="C280" s="12">
        <v>16309688</v>
      </c>
      <c r="D280" s="19"/>
    </row>
    <row r="281" spans="1:4" ht="15.75" x14ac:dyDescent="0.25">
      <c r="A281" s="15" t="s">
        <v>637</v>
      </c>
      <c r="B281" s="11" t="s">
        <v>571</v>
      </c>
      <c r="C281" s="12">
        <v>2685000</v>
      </c>
      <c r="D281" s="19"/>
    </row>
    <row r="282" spans="1:4" ht="15.75" x14ac:dyDescent="0.25">
      <c r="A282" s="15" t="s">
        <v>638</v>
      </c>
      <c r="B282" s="11" t="s">
        <v>572</v>
      </c>
      <c r="C282" s="12">
        <v>100000000</v>
      </c>
      <c r="D282" s="19"/>
    </row>
    <row r="283" spans="1:4" ht="15.75" x14ac:dyDescent="0.25">
      <c r="A283" s="15" t="s">
        <v>639</v>
      </c>
      <c r="B283" s="11" t="s">
        <v>573</v>
      </c>
      <c r="C283" s="12">
        <v>10500000</v>
      </c>
      <c r="D283" s="19"/>
    </row>
    <row r="284" spans="1:4" ht="15.75" x14ac:dyDescent="0.25">
      <c r="A284" s="15" t="s">
        <v>655</v>
      </c>
      <c r="B284" s="11" t="s">
        <v>574</v>
      </c>
      <c r="C284" s="12">
        <v>100000000</v>
      </c>
      <c r="D284" s="19"/>
    </row>
    <row r="285" spans="1:4" ht="31.5" x14ac:dyDescent="0.25">
      <c r="A285" s="15" t="s">
        <v>656</v>
      </c>
      <c r="B285" s="11" t="s">
        <v>712</v>
      </c>
      <c r="C285" s="12">
        <v>28674500</v>
      </c>
      <c r="D285" s="19"/>
    </row>
    <row r="286" spans="1:4" ht="15.75" x14ac:dyDescent="0.25">
      <c r="A286" s="15" t="s">
        <v>657</v>
      </c>
      <c r="B286" s="11" t="s">
        <v>575</v>
      </c>
      <c r="C286" s="12">
        <v>102000000</v>
      </c>
      <c r="D286" s="19"/>
    </row>
    <row r="287" spans="1:4" ht="15.75" x14ac:dyDescent="0.25">
      <c r="A287" s="15" t="s">
        <v>658</v>
      </c>
      <c r="B287" s="11" t="s">
        <v>576</v>
      </c>
      <c r="C287" s="12">
        <v>50000000</v>
      </c>
      <c r="D287" s="19"/>
    </row>
    <row r="288" spans="1:4" ht="15.75" x14ac:dyDescent="0.25">
      <c r="A288" s="15" t="s">
        <v>659</v>
      </c>
      <c r="B288" s="11" t="s">
        <v>577</v>
      </c>
      <c r="C288" s="12">
        <v>241510000</v>
      </c>
      <c r="D288" s="19"/>
    </row>
    <row r="289" spans="1:4" ht="15.75" x14ac:dyDescent="0.25">
      <c r="A289" s="67" t="s">
        <v>660</v>
      </c>
      <c r="B289" s="65" t="s">
        <v>578</v>
      </c>
      <c r="C289" s="68">
        <v>100000000</v>
      </c>
      <c r="D289" s="69"/>
    </row>
    <row r="290" spans="1:4" ht="18.75" x14ac:dyDescent="0.25">
      <c r="A290" s="48"/>
      <c r="B290" s="48" t="s">
        <v>37</v>
      </c>
      <c r="C290" s="49">
        <f>SUM(C8:C289)</f>
        <v>8145684172</v>
      </c>
      <c r="D290" s="48"/>
    </row>
    <row r="291" spans="1:4" ht="48.75" customHeight="1" x14ac:dyDescent="0.25">
      <c r="A291" s="66" t="s">
        <v>713</v>
      </c>
      <c r="B291" s="66"/>
      <c r="C291" s="66"/>
      <c r="D291" s="66"/>
    </row>
  </sheetData>
  <mergeCells count="5">
    <mergeCell ref="A1:B1"/>
    <mergeCell ref="A2:B2"/>
    <mergeCell ref="A4:D4"/>
    <mergeCell ref="A5:D5"/>
    <mergeCell ref="A291:D291"/>
  </mergeCells>
  <pageMargins left="0.2" right="0.2" top="0.75" bottom="0.75" header="0.3" footer="0.3"/>
  <pageSetup paperSize="9" orientation="portrait" verticalDpi="0" r:id="rId1"/>
  <headerFooter>
    <oddHeader>Page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TONG HOP</vt:lpstr>
      <vt:lpstr>DANH SACH THU CAC HUYEN</vt:lpstr>
      <vt:lpstr>DANH SACH THU CUA CƠ QUAN </vt:lpstr>
      <vt:lpstr>DANH SÁCH CAC TO CHUC KINH 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Qcc</dc:creator>
  <cp:lastModifiedBy>Qcc</cp:lastModifiedBy>
  <cp:lastPrinted>2024-01-22T02:14:40Z</cp:lastPrinted>
  <dcterms:created xsi:type="dcterms:W3CDTF">2024-01-11T00:53:44Z</dcterms:created>
  <dcterms:modified xsi:type="dcterms:W3CDTF">2024-01-31T01:58:05Z</dcterms:modified>
</cp:coreProperties>
</file>